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huat.to\Desktop\Deloitte Upload\2023 Q4\"/>
    </mc:Choice>
  </mc:AlternateContent>
  <xr:revisionPtr revIDLastSave="0" documentId="13_ncr:1_{21835F52-A47B-4F50-A735-A45A7A84EC6A}" xr6:coauthVersionLast="45" xr6:coauthVersionMax="45" xr10:uidLastSave="{00000000-0000-0000-0000-000000000000}"/>
  <bookViews>
    <workbookView xWindow="38280" yWindow="-120" windowWidth="25440" windowHeight="15390" xr2:uid="{D4E43C3A-265E-4C8F-A85C-D606AC5700F7}"/>
  </bookViews>
  <sheets>
    <sheet name="1099-DIV NAREIT Templat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bdm.5a215ea5385c49158c7e8113e462f801.edm" hidden="1">#REF!</definedName>
    <definedName name="_bdm.b9a9d9f5f4f44294a12508e299dc2705.edm" hidden="1">#REF!</definedName>
    <definedName name="_dec27">#REF!</definedName>
    <definedName name="_FAM0129">#REF!</definedName>
    <definedName name="_FAM0131">#REF!</definedName>
    <definedName name="_fam0206">#REF!</definedName>
    <definedName name="_fam020601">#REF!</definedName>
    <definedName name="_fam0207">#REF!</definedName>
    <definedName name="_fam0211">#REF!</definedName>
    <definedName name="_fam0212">#REF!</definedName>
    <definedName name="_fam0731">#REF!</definedName>
    <definedName name="_FAM09">#REF!</definedName>
    <definedName name="_FAM1115">#REF!</definedName>
    <definedName name="_FAM1126">#REF!</definedName>
    <definedName name="_FAM1206">#REF!</definedName>
    <definedName name="_FAM1218">#REF!</definedName>
    <definedName name="_FAM1220">#REF!</definedName>
    <definedName name="_FAM19">#REF!</definedName>
    <definedName name="_p187">#REF!</definedName>
    <definedName name="ABD_CQ_1">#REF!</definedName>
    <definedName name="ABD_CQ_2">#REF!</definedName>
    <definedName name="ABD_CQ_3">#REF!</definedName>
    <definedName name="ABD_CQ_4">#REF!</definedName>
    <definedName name="ABD_Description">#REF!</definedName>
    <definedName name="ABD_GL">#REF!</definedName>
    <definedName name="acct">#REF!</definedName>
    <definedName name="ACR">[1]BPS!#REF!</definedName>
    <definedName name="AD_CQ_1">#REF!</definedName>
    <definedName name="AD_CQ_2">#REF!</definedName>
    <definedName name="AD_CQ_3">#REF!</definedName>
    <definedName name="AD_CQ_4">#REF!</definedName>
    <definedName name="AD_Description">#REF!</definedName>
    <definedName name="AD_GL">#REF!</definedName>
    <definedName name="ADE_CQ_1">#REF!</definedName>
    <definedName name="ADE_CQ_2">#REF!</definedName>
    <definedName name="ADE_CQ_3">#REF!</definedName>
    <definedName name="ADE_CQ_4">#REF!</definedName>
    <definedName name="ADE_Description">#REF!</definedName>
    <definedName name="ADE_GL">#REF!</definedName>
    <definedName name="Admin_Capped">[2]Waterfall!#REF!</definedName>
    <definedName name="adsgj">#REF!</definedName>
    <definedName name="ADVMSFEE">#REF!</definedName>
    <definedName name="ADVSUBFEE">#REF!</definedName>
    <definedName name="AGG_PRIN_BAL">'[3]Other Info'!$B$14</definedName>
    <definedName name="ALL">'[4]CUT CASH'!#REF!</definedName>
    <definedName name="AP_CQ_1">#REF!</definedName>
    <definedName name="AP_CQ_2">#REF!</definedName>
    <definedName name="AP_CQ_3">#REF!</definedName>
    <definedName name="AP_CQ_4">#REF!</definedName>
    <definedName name="AP_CQ_4a">#REF!</definedName>
    <definedName name="AP_Description">#REF!</definedName>
    <definedName name="AP_GL">#REF!</definedName>
    <definedName name="App">#REF!</definedName>
    <definedName name="APPIIRED_Property_List">#REF!</definedName>
    <definedName name="AR_CQ_1">#REF!</definedName>
    <definedName name="AR_CQ_2">#REF!</definedName>
    <definedName name="AR_CQ_3">#REF!</definedName>
    <definedName name="AR_CQ_4">#REF!</definedName>
    <definedName name="AR_Description">#REF!</definedName>
    <definedName name="AR_GL">#REF!</definedName>
    <definedName name="Argmt">#REF!</definedName>
    <definedName name="Arrears">#REF!</definedName>
    <definedName name="arrearsrange">[5]Reporting!#REF!</definedName>
    <definedName name="asdfg">#REF!</definedName>
    <definedName name="Avail_Int">[2]Inputs!$J$57</definedName>
    <definedName name="Avail_Monies">[6]Calculations!#REF!</definedName>
    <definedName name="bal">#REF!</definedName>
    <definedName name="Balances">#REF!</definedName>
    <definedName name="Balances_Cur">#REF!</definedName>
    <definedName name="Balances_Feb">#REF!</definedName>
    <definedName name="Balances_Jan">#REF!</definedName>
    <definedName name="Basis_FromCSFB">[2]Inputs!#REF!</definedName>
    <definedName name="Basis_ToCSFB">[2]Inputs!#REF!</definedName>
    <definedName name="bb_M0Q0NTgxQURFNjBGNDYwQz" hidden="1">#REF!</definedName>
    <definedName name="bb_MjI2MzNFNTBBMzZBNEY2Qj" hidden="1">#REF!</definedName>
    <definedName name="bb_MkE5RTZEQkQwQzQ5NDI5MU" hidden="1">#REF!</definedName>
    <definedName name="bb_NjY2MTVFREIwMzcxNEE2Qz" hidden="1">#REF!</definedName>
    <definedName name="bb_NUI2MkUzNjUwM0FDNEYxQj" hidden="1">#REF!</definedName>
    <definedName name="bb_NzMxREI5MzE0NUY4NDQ3QT" hidden="1">#REF!</definedName>
    <definedName name="bb_ODNDQjlGQjFCN0I3NEE3NE" hidden="1">#REF!</definedName>
    <definedName name="bb_OEEzMDI0QzVEQTk4NDM5OE" hidden="1">#REF!</definedName>
    <definedName name="bb_OTc0RDcyRUFEREZCNDNDME" hidden="1">#REF!</definedName>
    <definedName name="bb_QkQxQjFGNzE1QTZFNDU0NU" hidden="1">#REF!</definedName>
    <definedName name="bb_QzI0MEI4QjMzMDIxNDY3Nk" hidden="1">#REF!</definedName>
    <definedName name="bb_QzY0MDBCNkRENjQxNDBCMz" hidden="1">#REF!</definedName>
    <definedName name="BD_Report">#REF!</definedName>
    <definedName name="BYINV">#REF!</definedName>
    <definedName name="CA_CQ_1">#REF!</definedName>
    <definedName name="CA_CQ_2">#REF!</definedName>
    <definedName name="CA_CQ_3">#REF!</definedName>
    <definedName name="CA_CQ_4">#REF!</definedName>
    <definedName name="CA_Description">#REF!</definedName>
    <definedName name="CA_GL">#REF!</definedName>
    <definedName name="calc">#REF!</definedName>
    <definedName name="Calc_Code">#REF!</definedName>
    <definedName name="Cap_FromWF">[2]Inputs!$K$38</definedName>
    <definedName name="Cap_ToRBS">[2]Inputs!#REF!</definedName>
    <definedName name="Cap_ToWF">[2]Inputs!$K$36</definedName>
    <definedName name="CCE_CQ_1">#REF!</definedName>
    <definedName name="CCE_CQ_2">#REF!</definedName>
    <definedName name="CCE_CQ_3">#REF!</definedName>
    <definedName name="CCE_CQ_4">#REF!</definedName>
    <definedName name="CCE_Description">#REF!</definedName>
    <definedName name="CCE_GL">#REF!</definedName>
    <definedName name="ccj_mt_one">#REF!</definedName>
    <definedName name="ccj_none">#REF!</definedName>
    <definedName name="ccj_one">#REF!</definedName>
    <definedName name="cefiverange">OFFSET([7]Reporting!$B$220,0,0,1,COUNT([7]Reporting!$B$220:$AZ$220))</definedName>
    <definedName name="cefourrange">OFFSET([7]Reporting!$B$219,0,0,1,COUNT([7]Reporting!$B$219:$AZ$219))</definedName>
    <definedName name="ceonerange">OFFSET([7]Reporting!$B$216,0,0,1,COUNT([7]Reporting!$B$216:$AZ$216))</definedName>
    <definedName name="cesixrange">OFFSET([7]Reporting!$B$221,0,0,1,COUNT([7]Reporting!$B$221:$AZ$221))</definedName>
    <definedName name="cethreerange">OFFSET([7]Reporting!$B$218,0,0,1,COUNT([7]Reporting!$B$218:$AZ$218))</definedName>
    <definedName name="cetworange">OFFSET([7]Reporting!$B$217,0,0,1,COUNT([7]Reporting!$B$217:$AZ$217))</definedName>
    <definedName name="CHL">#REF!</definedName>
    <definedName name="CHLRANGE">#REF!</definedName>
    <definedName name="CHPARANGE">#REF!</definedName>
    <definedName name="cl">#REF!</definedName>
    <definedName name="CL_CQ_1">#REF!</definedName>
    <definedName name="CL_CQ_2">#REF!</definedName>
    <definedName name="CL_CQ_3">#REF!</definedName>
    <definedName name="CL_CQ_4">#REF!</definedName>
    <definedName name="CL_Description">#REF!</definedName>
    <definedName name="CL_GL">#REF!</definedName>
    <definedName name="claim">#REF!</definedName>
    <definedName name="claim998">#REF!</definedName>
    <definedName name="Clamsrt">#REF!</definedName>
    <definedName name="Class_BX_Coupon1">[2]Inputs!$K$30</definedName>
    <definedName name="Class_X_W_Avg_Strip_Rate">[1]BPS!#REF!</definedName>
    <definedName name="ClassAB_Bal">'[3]Other Info'!#REF!</definedName>
    <definedName name="ClassAB_Sched">'[3]Other Info'!#REF!</definedName>
    <definedName name="ClassAB_Swap">'[3]Other Info'!#REF!</definedName>
    <definedName name="ClassAB_Trig">'[3]Other Info'!#REF!</definedName>
    <definedName name="ClassC_Bal">'[3]Other Info'!#REF!</definedName>
    <definedName name="ClassC_Deferred">[2]Inputs!#REF!</definedName>
    <definedName name="ClassC_Sched">'[3]Other Info'!#REF!</definedName>
    <definedName name="ClassC_Swap">'[3]Other Info'!#REF!</definedName>
    <definedName name="ClassC_Trig">'[3]Other Info'!#REF!</definedName>
    <definedName name="CLEAR">#REF!,#REF!</definedName>
    <definedName name="CM_Senior">[2]Inputs!$J$104</definedName>
    <definedName name="CM_Sub">[2]Inputs!$J$108</definedName>
    <definedName name="CM_Sub_Saison">[2]Inputs!#REF!</definedName>
    <definedName name="CMI">#REF!</definedName>
    <definedName name="Co.Id.">[8]Sheet1!$A$1:$A$8</definedName>
    <definedName name="col_headings_beg">#REF!</definedName>
    <definedName name="col_headings_end">#REF!</definedName>
    <definedName name="contact_info">#REF!</definedName>
    <definedName name="CorpAdvncs_Current">#REF!</definedName>
    <definedName name="COS_CQ_1">#REF!</definedName>
    <definedName name="COS_CQ_2">#REF!</definedName>
    <definedName name="COS_CQ_3">#REF!</definedName>
    <definedName name="COS_CQ_4">#REF!</definedName>
    <definedName name="COS_Description">#REF!</definedName>
    <definedName name="COS_GL">#REF!</definedName>
    <definedName name="Costs">#REF!</definedName>
    <definedName name="CPI">#REF!</definedName>
    <definedName name="cprrange">OFFSET([7]Reporting!$E$115,0,0,1,COUNTA([7]Reporting!$E$3:$AZ$3))</definedName>
    <definedName name="cumlossrange">OFFSET([7]Reporting!$D$139,0,0,1,COUNTA([7]Reporting!$D$3:$AZ$3))</definedName>
    <definedName name="Curr_Bal">#REF!</definedName>
    <definedName name="Current_Advances">#REF!</definedName>
    <definedName name="current_date">#REF!</definedName>
    <definedName name="current_pmt">#REF!</definedName>
    <definedName name="currlibor2">'[5]BPS-Inputs'!#REF!</definedName>
    <definedName name="currlibor3">'[5]BPS-Inputs'!#REF!</definedName>
    <definedName name="data">#REF!</definedName>
    <definedName name="_xlnm.Database">#REF!</definedName>
    <definedName name="date">[9]Table!$B$1</definedName>
    <definedName name="dates">'[10]Adv worksheet'!#REF!</definedName>
    <definedName name="daylookup">#REF!</definedName>
    <definedName name="Deal_Name">#REF!</definedName>
    <definedName name="decclaim">#REF!</definedName>
    <definedName name="decrfnd">#REF!</definedName>
    <definedName name="DEE">#REF!</definedName>
    <definedName name="Default_Bal">'[3]Other Info'!#REF!</definedName>
    <definedName name="Default_Calc">'[3]Other Info'!#REF!</definedName>
    <definedName name="DefDate">#REF!</definedName>
    <definedName name="DefLedger">#REF!</definedName>
    <definedName name="DefMask">#REF!</definedName>
    <definedName name="DefOprid">#REF!</definedName>
    <definedName name="DefSource">#REF!</definedName>
    <definedName name="DefUnit">#REF!</definedName>
    <definedName name="endavail">'[11]BPS-Inputs'!$L$86</definedName>
    <definedName name="EQ_CQ_1">#REF!</definedName>
    <definedName name="EQ_CQ_2">#REF!</definedName>
    <definedName name="EQ_CQ_3">#REF!</definedName>
    <definedName name="EQ_CQ_4">#REF!</definedName>
    <definedName name="EQ_Description">#REF!</definedName>
    <definedName name="EQ_GL">#REF!</definedName>
    <definedName name="Equity_Bal">'[3]Other Info'!#REF!</definedName>
    <definedName name="Equity_Calc">'[3]Other Info'!#REF!</definedName>
    <definedName name="ESRP">#REF!</definedName>
    <definedName name="EUR_pay">'[11]BPS-Inputs'!$D$4</definedName>
    <definedName name="excessrange">OFFSET([7]Reporting!$E$102,0,0,1,COUNTA([7]Reporting!$E$3:$AZ$3))</definedName>
    <definedName name="Expense">#REF!</definedName>
    <definedName name="F_P_V">#REF!</definedName>
    <definedName name="FAM_08">#REF!</definedName>
    <definedName name="FAM_09">#REF!</definedName>
    <definedName name="FAM_0924">#REF!</definedName>
    <definedName name="FAM_1031">#REF!</definedName>
    <definedName name="FAM_11">#REF!</definedName>
    <definedName name="FAM_1102">#REF!</definedName>
    <definedName name="FAM_1108">#REF!</definedName>
    <definedName name="FAM_1113">#REF!</definedName>
    <definedName name="FAM_1206">#REF!</definedName>
    <definedName name="FAM_1218">#REF!</definedName>
    <definedName name="FAM_CURR_PAR">'[12]Asset Master'!$B$2</definedName>
    <definedName name="FAM12_03">#REF!</definedName>
    <definedName name="FamCurrPar">#REF!</definedName>
    <definedName name="fields_082901">#REF!</definedName>
    <definedName name="fitchsec">#REF!</definedName>
    <definedName name="Fut_Bal">#REF!</definedName>
    <definedName name="FX_Administrator">[2]Inputs!#REF!</definedName>
    <definedName name="FX_CollAdmin">[2]Inputs!#REF!</definedName>
    <definedName name="FX_Gov">[2]Inputs!#REF!</definedName>
    <definedName name="FX_IssuerExp">[2]Inputs!$J$76</definedName>
    <definedName name="FX_Other">[2]Inputs!#REF!</definedName>
    <definedName name="FX_PrefAgt">[2]Inputs!$J$71</definedName>
    <definedName name="FX_PrefShares">[2]Inputs!#REF!</definedName>
    <definedName name="FX_Trustee">[2]Inputs!$J$66</definedName>
    <definedName name="FX_Unpaid_Issuer_Exp">[2]Inputs!$G$76</definedName>
    <definedName name="GE_CQ_1">#REF!</definedName>
    <definedName name="GE_CQ_2">#REF!</definedName>
    <definedName name="GE_CQ_3">#REF!</definedName>
    <definedName name="GE_CQ_4">#REF!</definedName>
    <definedName name="GE_Description">#REF!</definedName>
    <definedName name="GE_GL">#REF!</definedName>
    <definedName name="GM_CQ_1">#REF!</definedName>
    <definedName name="GM_CQ_2">#REF!</definedName>
    <definedName name="GM_CQ_3">#REF!</definedName>
    <definedName name="GM_CQ_4">#REF!</definedName>
    <definedName name="GM_Description">#REF!</definedName>
    <definedName name="GM_GL">#REF!</definedName>
    <definedName name="Gross_Adv">#REF!</definedName>
    <definedName name="Inception">#REF!</definedName>
    <definedName name="Income">#REF!</definedName>
    <definedName name="income_ver">#REF!</definedName>
    <definedName name="Int_">[2]Inputs!#REF!</definedName>
    <definedName name="Int_ClassA">[2]Inputs!#REF!</definedName>
    <definedName name="Int_ClassB">[2]Inputs!#REF!</definedName>
    <definedName name="Int_ClassC">[2]Inputs!#REF!</definedName>
    <definedName name="INT_CQ_1">#REF!</definedName>
    <definedName name="INT_CQ_2">#REF!</definedName>
    <definedName name="INT_CQ_3">#REF!</definedName>
    <definedName name="INT_CQ_4">#REF!</definedName>
    <definedName name="INT_Description">#REF!</definedName>
    <definedName name="INT_GL">#REF!</definedName>
    <definedName name="Int_Pref">[2]Inputs!#REF!</definedName>
    <definedName name="INTDUE">#REF!</definedName>
    <definedName name="INV_CQ_1">#REF!</definedName>
    <definedName name="INV_CQ_2">#REF!</definedName>
    <definedName name="INV_CQ_3">#REF!</definedName>
    <definedName name="INV_CQ_4">#REF!</definedName>
    <definedName name="INV_Description">#REF!</definedName>
    <definedName name="INV_GL">#REF!</definedName>
    <definedName name="Investor_Table">'[13]Funding Dt Rpt - Summary'!#REF!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suer_Default">[6]Calculations!#REF!</definedName>
    <definedName name="IssuerDefault">[6]Calculations!#REF!</definedName>
    <definedName name="IT_CQ_1">#REF!</definedName>
    <definedName name="IT_CQ_2">#REF!</definedName>
    <definedName name="IT_CQ_3">#REF!</definedName>
    <definedName name="IT_CQ_4">#REF!</definedName>
    <definedName name="IT_Description">#REF!</definedName>
    <definedName name="IT_GL">#REF!</definedName>
    <definedName name="Kemi_LTV_Margin">#REF!</definedName>
    <definedName name="LADY">#REF!</definedName>
    <definedName name="liquidityc">'[11]BPS-Inputs'!$K$91</definedName>
    <definedName name="Loss">#REF!</definedName>
    <definedName name="LS">#REF!</definedName>
    <definedName name="LTD_CQ_1">#REF!</definedName>
    <definedName name="LTD_CQ_2">#REF!</definedName>
    <definedName name="LTD_CQ_3">#REF!</definedName>
    <definedName name="LTD_CQ_4">#REF!</definedName>
    <definedName name="LTD_Description">#REF!</definedName>
    <definedName name="LTD_GL">#REF!</definedName>
    <definedName name="ltvrange">OFFSET([7]Reporting!$D$143,0,0,1,COUNTA([7]Reporting!$D$3:$AZ$3))</definedName>
    <definedName name="M_I_A">#REF!</definedName>
    <definedName name="mail_BCC">[14]!Table4[BCC:]</definedName>
    <definedName name="mail_CC">[14]!Table4[CC:]</definedName>
    <definedName name="mail_To">[14]!Table4[To:]</definedName>
    <definedName name="marginrange">OFFSET([7]Reporting!$E$105,0,0,1,COUNTA([7]Reporting!$E$3:$AZ$3))</definedName>
    <definedName name="Misc_Fee_AB">'[3]Other Info'!#REF!</definedName>
    <definedName name="Misc_Fee_C">'[3]Other Info'!#REF!</definedName>
    <definedName name="Misc_Recd_AB">'[3]Other Info'!#REF!</definedName>
    <definedName name="Misc_Recd_C">'[3]Other Info'!#REF!</definedName>
    <definedName name="Misc_Senior_AB">'[3]Other Info'!#REF!</definedName>
    <definedName name="Misc_Senior_C">'[3]Other Info'!#REF!</definedName>
    <definedName name="Misc_Swap_AB">'[3]Other Info'!#REF!</definedName>
    <definedName name="Misc_Swap_C">'[3]Other Info'!#REF!</definedName>
    <definedName name="Misc_Tax_AB">'[3]Other Info'!#REF!</definedName>
    <definedName name="Misc_Tax_C">'[3]Other Info'!#REF!</definedName>
    <definedName name="month">#REF!</definedName>
    <definedName name="myowndata">#REF!</definedName>
    <definedName name="Name">'[15]Property List'!$A$2:$A$176</definedName>
    <definedName name="Net_WAC">[1]BPS!#REF!</definedName>
    <definedName name="Next.Left">#REF!</definedName>
    <definedName name="next_IPD">'[16]BPS - Inputs'!$C$6</definedName>
    <definedName name="next_pmt">#REF!</definedName>
    <definedName name="nextlibor2">'[7]BPS-Inputs'!#REF!</definedName>
    <definedName name="NI_CQ_1">#REF!</definedName>
    <definedName name="NI_CQ_2">#REF!</definedName>
    <definedName name="NI_CQ_3">#REF!</definedName>
    <definedName name="NI_CQ_4">#REF!</definedName>
    <definedName name="NI_Description">#REF!</definedName>
    <definedName name="NI_GL">#REF!</definedName>
    <definedName name="ninetydayrange">OFFSET([7]Reporting!$D$13,0,0,1,COUNTA([7]Reporting!$D$3:$AZ$3))</definedName>
    <definedName name="ninetyonetwentyrange">OFFSET([7]Reporting!$D$10,0,0,1,COUNTA([7]Reporting!$D$3:$AZ$3))</definedName>
    <definedName name="ninetystart">[11]Reporting!$F$39</definedName>
    <definedName name="NOE_CQ_1">#REF!</definedName>
    <definedName name="NOE_CQ_2">#REF!</definedName>
    <definedName name="NOE_CQ_3">#REF!</definedName>
    <definedName name="NOE_CQ_4">#REF!</definedName>
    <definedName name="NOE_Description">#REF!</definedName>
    <definedName name="NOE_GL">#REF!</definedName>
    <definedName name="nos">'[17]RMT-RPT'!#REF!</definedName>
    <definedName name="novclaim">#REF!</definedName>
    <definedName name="novrfnd">#REF!</definedName>
    <definedName name="NS_CQ_1">#REF!</definedName>
    <definedName name="NS_CQ_2">#REF!</definedName>
    <definedName name="NS_CQ_3">#REF!</definedName>
    <definedName name="NS_CQ_4">#REF!</definedName>
    <definedName name="NS_Description">#REF!</definedName>
    <definedName name="NS_GL">#REF!</definedName>
    <definedName name="NvsASD">"V1900-01-01"</definedName>
    <definedName name="NvsAutoDrillOk">"VN"</definedName>
    <definedName name="NvsElapsedTime">0</definedName>
    <definedName name="NvsEndTime">35178.6762840278</definedName>
    <definedName name="NvsImportActivity">"Import Journals from nVision"</definedName>
    <definedName name="NvsInstSpec">"%"</definedName>
    <definedName name="NvsLayoutType">"M3"</definedName>
    <definedName name="NvsReqBU">"VM04"</definedName>
    <definedName name="NvsReqBUOnly">"VY"</definedName>
    <definedName name="NvsTransLed">"VN"</definedName>
    <definedName name="NvsTreeASD">"V1900-01-01"</definedName>
    <definedName name="OA_CQ_1">#REF!</definedName>
    <definedName name="OA_CQ_2">#REF!</definedName>
    <definedName name="OA_CQ_3">#REF!</definedName>
    <definedName name="OA_CQ_4">#REF!</definedName>
    <definedName name="OA_Description">#REF!</definedName>
    <definedName name="OA_GL">#REF!</definedName>
    <definedName name="OC_ClassA_Bal">[2]Inputs!#REF!</definedName>
    <definedName name="OC_CQ_1">#REF!</definedName>
    <definedName name="OC_CQ_2">#REF!</definedName>
    <definedName name="OC_CQ_3">#REF!</definedName>
    <definedName name="OC_CQ_4">#REF!</definedName>
    <definedName name="OC_Description">#REF!</definedName>
    <definedName name="OC_GL">#REF!</definedName>
    <definedName name="OC_Numerator">[2]Inputs!#REF!</definedName>
    <definedName name="OCA_CQ_1">#REF!</definedName>
    <definedName name="OCA_CQ_2">#REF!</definedName>
    <definedName name="OCA_CQ_3">#REF!</definedName>
    <definedName name="OCA_CQ_4">#REF!</definedName>
    <definedName name="OCA_Description">#REF!</definedName>
    <definedName name="OCA_GL">#REF!</definedName>
    <definedName name="OCL_CQ_1">#REF!</definedName>
    <definedName name="OCL_CQ_2">#REF!</definedName>
    <definedName name="OCL_CQ_3">#REF!</definedName>
    <definedName name="OCL_CQ_4">#REF!</definedName>
    <definedName name="OCL_Description">#REF!</definedName>
    <definedName name="OCL_GL">#REF!</definedName>
    <definedName name="octclaim">#REF!</definedName>
    <definedName name="octrfnd">#REF!</definedName>
    <definedName name="ONCA_CQ_1">#REF!</definedName>
    <definedName name="ONCA_CQ_2">#REF!</definedName>
    <definedName name="ONCA_CQ_3">#REF!</definedName>
    <definedName name="ONCA_CQ_4">#REF!</definedName>
    <definedName name="ONCA_Description">#REF!</definedName>
    <definedName name="ONCA_GL">#REF!</definedName>
    <definedName name="ONCL_CQ_1">#REF!</definedName>
    <definedName name="ONCL_CQ_2">#REF!</definedName>
    <definedName name="ONCL_CQ_3">#REF!</definedName>
    <definedName name="ONCL_CQ_4">#REF!</definedName>
    <definedName name="ONCL_Description">#REF!</definedName>
    <definedName name="ONCL_GL">#REF!</definedName>
    <definedName name="onetwentyrangeexcl">OFFSET([7]Reporting!$D$12,0,0,1,COUNTA([7]Reporting!$D$3:$AZ$3))</definedName>
    <definedName name="onetwentyrangeincl">OFFSET([7]Reporting!$D$61,0,0,1,COUNTA([7]Reporting!$D$3:$AZ$3))</definedName>
    <definedName name="onetwentystart">[11]Reporting!$F$41</definedName>
    <definedName name="ONOE_CQ_1">#REF!</definedName>
    <definedName name="ONOE_CQ_2">#REF!</definedName>
    <definedName name="ONOE_CQ_3">#REF!</definedName>
    <definedName name="ONOE_CQ_4">#REF!</definedName>
    <definedName name="ONOE_Description">#REF!</definedName>
    <definedName name="ONOE_GL">#REF!</definedName>
    <definedName name="ONOI_CQ_1">#REF!</definedName>
    <definedName name="ONOI_CQ_2">#REF!</definedName>
    <definedName name="ONOI_CQ_3">#REF!</definedName>
    <definedName name="ONOI_CQ_4">#REF!</definedName>
    <definedName name="ONOI_Description">#REF!</definedName>
    <definedName name="ONOI_GL">#REF!</definedName>
    <definedName name="OOE_CQ_1">#REF!</definedName>
    <definedName name="OOE_CQ_2">#REF!</definedName>
    <definedName name="OOE_CQ_3">#REF!</definedName>
    <definedName name="OOE_CQ_4">#REF!</definedName>
    <definedName name="OOE_Description">#REF!</definedName>
    <definedName name="OOE_GL">#REF!</definedName>
    <definedName name="OOMC">#REF!</definedName>
    <definedName name="PASTEVALUE">#REF!</definedName>
    <definedName name="PAY">'[17]RMT-RPT'!#REF!</definedName>
    <definedName name="Pay_Date">[18]BOND!$E$5</definedName>
    <definedName name="PayDate">[19]BOND!$E$5</definedName>
    <definedName name="Payment_Date">[19]BOND!$E$5</definedName>
    <definedName name="Periodic">#REF!</definedName>
    <definedName name="PortfolioUPB_CountCurrent">#REF!</definedName>
    <definedName name="PPE_CQ_1">#REF!</definedName>
    <definedName name="PPE_CQ_2">#REF!</definedName>
    <definedName name="PPE_CQ_3">#REF!</definedName>
    <definedName name="PPE_CQ_4">#REF!</definedName>
    <definedName name="PPE_Description">#REF!</definedName>
    <definedName name="PPE_GL">#REF!</definedName>
    <definedName name="premerge">#REF!</definedName>
    <definedName name="PREPAY">[20]PASSPORT!#REF!</definedName>
    <definedName name="prev_pmt">'[21]BPS - Inputs'!$D$4</definedName>
    <definedName name="prevendbal">'[11]BPS-Inputs'!$L$83</definedName>
    <definedName name="previous_pmt">#REF!</definedName>
    <definedName name="PRINDUE">#REF!</definedName>
    <definedName name="Print_Area_MI">[1]BPS!$A$1:$I$64</definedName>
    <definedName name="_xlnm.Print_Titles">#REF!</definedName>
    <definedName name="print2">#REF!</definedName>
    <definedName name="proptype">#REF!</definedName>
    <definedName name="PrtfloCnt_UPB_Current">#REF!</definedName>
    <definedName name="purp">#REF!</definedName>
    <definedName name="Pymt_Date">'[22]XAG Inputs &amp; Log'!$B$5</definedName>
    <definedName name="Query3range">#REF!</definedName>
    <definedName name="RCLRANGE">#REF!</definedName>
    <definedName name="RE_CQ_1">#REF!</definedName>
    <definedName name="RE_CQ_2">#REF!</definedName>
    <definedName name="RE_CQ_3">#REF!</definedName>
    <definedName name="RE_CQ_4">#REF!</definedName>
    <definedName name="RE_Description">#REF!</definedName>
    <definedName name="RE_GL">#REF!</definedName>
    <definedName name="REC">'[17]RMT-RPT'!#REF!</definedName>
    <definedName name="region">#REF!</definedName>
    <definedName name="Reinv_Period">[2]Inputs!#REF!</definedName>
    <definedName name="REMIT_FILE_OUT">#REF!</definedName>
    <definedName name="Rep_Val">#REF!</definedName>
    <definedName name="repayment">#REF!</definedName>
    <definedName name="ReportCreatedOn">[14]Commands!#REF!</definedName>
    <definedName name="ReportSequence">[14]Commands!#REF!</definedName>
    <definedName name="rfnd">#REF!</definedName>
    <definedName name="rfnd998">#REF!</definedName>
    <definedName name="rfndsrt">#REF!</definedName>
    <definedName name="rmng_term">#REF!</definedName>
    <definedName name="RPT">'[17]RMT-RPT'!#REF!</definedName>
    <definedName name="RUBBISH">#REF!</definedName>
    <definedName name="seasoning">#REF!</definedName>
    <definedName name="sectors">#REF!</definedName>
    <definedName name="SeniorCM">[6]Calculations!#REF!</definedName>
    <definedName name="sixtyninetyrange">OFFSET([7]Reporting!$D$8,0,0,1,COUNTA([7]Reporting!$D$3:$AZ$3))</definedName>
    <definedName name="STD_CQ_1">#REF!</definedName>
    <definedName name="STD_CQ_2">#REF!</definedName>
    <definedName name="STD_CQ_3">#REF!</definedName>
    <definedName name="STD_CQ_4">#REF!</definedName>
    <definedName name="STD_Description">#REF!</definedName>
    <definedName name="STD_GL">#REF!</definedName>
    <definedName name="strat1">OFFSET(INDIRECT(ADDRESS(MATCH("1. original LTV",'[7]Strat Compare'!$A$1:$A$65536,FALSE),1)),0,0,(MATCH("2. current LTV",'[7]Strat Compare'!$A$1:$A$65536,FALSE)-MATCH("1. original LTV",'[7]Strat Compare'!$A$1:$A$65536,FALSE)),15)</definedName>
    <definedName name="strat10">OFFSET(INDIRECT(ADDRESS(MATCH("10. Product type",'[7]Strat Compare'!$A$1:$A$65536,FALSE),1)),0,0,(MATCH("11. Tenure",'[7]Strat Compare'!$A$1:$A$65536,FALSE)-MATCH("10. Product type",'[7]Strat Compare'!$A$1:$A$65536,FALSE)),15)</definedName>
    <definedName name="strat11">OFFSET(INDIRECT(ADDRESS(MATCH("11. Tenure",'[7]Strat Compare'!$A$1:$A$65536,FALSE),1)),0,0,(MATCH("12. Property type",'[7]Strat Compare'!$A$1:$A$65536,FALSE)-MATCH("11. Tenure",'[7]Strat Compare'!$A$1:$A$65536,FALSE)),15)</definedName>
    <definedName name="strat12">OFFSET(INDIRECT(ADDRESS(MATCH("12. Property type",'[7]Strat Compare'!$A$1:$A$65536,FALSE),1)),0,0,(MATCH("13. Region",'[7]Strat Compare'!$A$1:$A$65536,FALSE)-MATCH("12. Property type",'[7]Strat Compare'!$A$1:$A$65536,FALSE)),15)</definedName>
    <definedName name="strat13">OFFSET(INDIRECT(ADDRESS(MATCH("13. Region",'[7]Strat Compare'!$A$1:$A$65536,FALSE),1)),0,0,(MATCH("14. Remaining term",'[7]Strat Compare'!$A$1:$A$65536,FALSE)-MATCH("13. Region",'[7]Strat Compare'!$A$1:$A$65536,FALSE)),15)</definedName>
    <definedName name="strat14">OFFSET(INDIRECT(ADDRESS(MATCH("14. Remaining term",'[7]Strat Compare'!$A$1:$A$65536,FALSE),1)),0,0,(MATCH("15. amortisation method",'[7]Strat Compare'!$A$1:$A$65536,FALSE)-MATCH("14. Remaining term",'[7]Strat Compare'!$A$1:$A$65536,FALSE)),15)</definedName>
    <definedName name="strat15">OFFSET(INDIRECT(ADDRESS(MATCH("15. amortisation method",'[7]Strat Compare'!$A$1:$A$65536,FALSE),1)),0,0,(MATCH("16. days in arrears",'[7]Strat Compare'!$A$1:$A$65536,FALSE)-MATCH("15. amortisation method",'[7]Strat Compare'!$A$1:$A$65536,FALSE)),15)</definedName>
    <definedName name="strat16">OFFSET(INDIRECT(ADDRESS(MATCH("16. days in arrears",'[7]Strat Compare'!$A$1:$A$65536,FALSE),1)),0,0,(MATCH("17. rate type",'[7]Strat Compare'!$A$1:$A$65536,FALSE)-MATCH("16. days in arrears",'[7]Strat Compare'!$A$1:$A$65536,FALSE)),15)</definedName>
    <definedName name="strat17">OFFSET(INDIRECT(ADDRESS(MATCH("17. rate type",'[7]Strat Compare'!$A$1:$A$65536,FALSE),1)),0,0,(MATCH("18. loan type",'[7]Strat Compare'!$A$1:$A$65536,FALSE)-MATCH("17. rate type",'[7]Strat Compare'!$A$1:$A$65536,FALSE)),15)</definedName>
    <definedName name="strat18">OFFSET(INDIRECT(ADDRESS(MATCH("18. loan type",'[7]Strat Compare'!$A$1:$A$65536,FALSE),1)),0,0,(MATCH("19. lien",'[7]Strat Compare'!$A$1:$A$65536,FALSE)-MATCH("18. loan type",'[7]Strat Compare'!$A$1:$A$65536,FALSE)),15)</definedName>
    <definedName name="strat19">OFFSET(INDIRECT(ADDRESS(MATCH("19. lien",'[7]Strat Compare'!$A$1:$A$65536,FALSE),1)),0,0,(MATCH("20. seasoning",'[7]Strat Compare'!$A$1:$A$65536,FALSE)-MATCH("19. lien",'[7]Strat Compare'!$A$1:$A$65536,FALSE)),15)</definedName>
    <definedName name="strat2">OFFSET(INDIRECT(ADDRESS(MATCH("2. current LTV",'[7]Strat Compare'!$A$1:$A$65536,FALSE),1)),0,0,(MATCH("3. Principal Balances",'[7]Strat Compare'!$A$1:$A$65536,FALSE)-MATCH("2. current LTV",'[7]Strat Compare'!$A$1:$A$65536,FALSE)),15)</definedName>
    <definedName name="strat20">OFFSET(INDIRECT(ADDRESS(MATCH("20. seasoning",'[7]Strat Compare'!$A$1:$A$65536,FALSE),1)),0,0,(MATCH("21. stabilised margin libor",'[7]Strat Compare'!$A$1:$A$65536,FALSE)-MATCH("20. seasoning",'[7]Strat Compare'!$A$1:$A$65536,FALSE)),15)</definedName>
    <definedName name="strat21">OFFSET(INDIRECT(ADDRESS(MATCH("21. stabilised margin libor",'[7]Strat Compare'!$A$1:$A$65536,FALSE),1)),0,0,(MATCH("22. stabilised margin bbr",'[7]Strat Compare'!$A$1:$A$65536,FALSE)-MATCH("21. stabilised margin libor",'[7]Strat Compare'!$A$1:$A$65536,FALSE)),15)</definedName>
    <definedName name="strat22">OFFSET(INDIRECT(ADDRESS(MATCH("22. stabilised margin bbr",'[7]Strat Compare'!$A$1:$A$65536,FALSE),1)),0,0,(MATCH("23. current margin libor",'[7]Strat Compare'!$A$1:$A$65536,FALSE)-MATCH("22. stabilised margin bbr",'[7]Strat Compare'!$A$1:$A$65536,FALSE)),15)</definedName>
    <definedName name="strat23">OFFSET(INDIRECT(ADDRESS(MATCH("23. current margin libor",'[7]Strat Compare'!$A$1:$A$65536,FALSE),1)),0,0,(MATCH("24. current margin bbr",'[7]Strat Compare'!$A$1:$A$65536,FALSE)-MATCH("23. current margin libor",'[7]Strat Compare'!$A$1:$A$65536,FALSE)),15)</definedName>
    <definedName name="strat24">OFFSET(INDIRECT(ADDRESS(MATCH("24. current margin bbr",'[7]Strat Compare'!$A$1:$A$65536,FALSE),1)),0,0,(MATCH("25. self-certified",'[7]Strat Compare'!$A$1:$A$65536,FALSE)-MATCH("24. current margin bbr",'[7]Strat Compare'!$A$1:$A$65536,FALSE)),15)</definedName>
    <definedName name="strat25">OFFSET(INDIRECT(ADDRESS(MATCH("25. self-certified",'[7]Strat Compare'!$A$1:$A$65536,FALSE),1)),0,0,(MATCH("26. right to buy",'[7]Strat Compare'!$A$1:$A$65536,FALSE)-MATCH("25. self-certified",'[7]Strat Compare'!$A$1:$A$65536,FALSE)),15)</definedName>
    <definedName name="strat26">OFFSET(INDIRECT(ADDRESS(MATCH("26. right to buy",'[7]Strat Compare'!$A$1:$A$65536,FALSE),1)),0,0,(MATCH("27. buy to let",'[7]Strat Compare'!$A$1:$A$65536,FALSE)-MATCH("26. right to buy",'[7]Strat Compare'!$A$1:$A$65536,FALSE)),15)</definedName>
    <definedName name="strat27">OFFSET(INDIRECT(ADDRESS(MATCH("27. buy to let",'[7]Strat Compare'!$A$1:$A$65536,FALSE),1)),0,0,(MATCH("28. shared ownership",'[7]Strat Compare'!$A$1:$A$65536,FALSE)-MATCH("27. buy to let",'[7]Strat Compare'!$A$1:$A$65536,FALSE)),15)</definedName>
    <definedName name="strat28">OFFSET(INDIRECT(ADDRESS(MATCH("28. shared ownership",'[7]Strat Compare'!$A$1:$A$65536,FALSE),1)),0,0,(MATCH("29. originator",'[7]Strat Compare'!$A$1:$A$65536,FALSE)-MATCH("28. shared ownership",'[7]Strat Compare'!$A$1:$A$65536,FALSE)),15)</definedName>
    <definedName name="strat29">OFFSET(INDIRECT(ADDRESS(MATCH("29. originator",'[7]Strat Compare'!$A$1:$A$65536,FALSE),1)),0,0,10,15)</definedName>
    <definedName name="strat3">OFFSET(INDIRECT(ADDRESS(MATCH("3. Principal Balances",'[7]Strat Compare'!$A$1:$A$65536,FALSE),1)),0,0,(MATCH("4. Original Balance",'[7]Strat Compare'!$A$1:$A$65536,FALSE)-MATCH("3. Principal Balances",'[7]Strat Compare'!$A$1:$A$65536,FALSE)),15)</definedName>
    <definedName name="strat4">OFFSET(INDIRECT(ADDRESS(MATCH("4. Original Balance",'[7]Strat Compare'!$A$1:$A$65536,FALSE),1)),0,0,(MATCH("5. CCJs by Original LTV",'[7]Strat Compare'!$A$1:$A$65536,FALSE)-MATCH("4. Original Balance",'[7]Strat Compare'!$A$1:$A$65536,FALSE)),15)</definedName>
    <definedName name="strat5">OFFSET(INDIRECT(ADDRESS(MATCH("5. CCJs by Original LTV",'[7]Strat Compare'!$A$1:$A$65536,FALSE),1)),0,0,(MATCH("6. CCJs by Original LTV",'[7]Strat Compare'!$A$1:$A$65536,FALSE)-MATCH("5. CCJs by Original LTV",'[7]Strat Compare'!$A$1:$A$65536,FALSE)),15)</definedName>
    <definedName name="strat6">OFFSET(INDIRECT(ADDRESS(MATCH("6. CCJs by Original LTV",'[7]Strat Compare'!$A$1:$A$65536,FALSE),1)),0,0,(MATCH("7. CCJs by Stabilised Margin",'[7]Strat Compare'!$A$1:$A$65536,FALSE)-MATCH("6. CCJs by Original LTV",'[7]Strat Compare'!$A$1:$A$65536,FALSE)),15)</definedName>
    <definedName name="strat7">OFFSET(INDIRECT(ADDRESS(MATCH("7. CCJs by Stabilised Margin",'[7]Strat Compare'!$A$1:$A$65536,FALSE),1)),0,0,(MATCH("8. CCJs by Stabilised Margin",'[7]Strat Compare'!$A$1:$A$65536,FALSE)-MATCH("7. CCJs by Stabilised Margin",'[7]Strat Compare'!$A$1:$A$65536,FALSE)),15)</definedName>
    <definedName name="strat8">OFFSET(INDIRECT(ADDRESS(MATCH("8. CCJs by Stabilised Margin",'[7]Strat Compare'!$A$1:$A$65536,FALSE),1)),0,0,(MATCH("9. Loan Purpose",'[7]Strat Compare'!$A$1:$A$65536,FALSE)-MATCH("8. CCJs by Stabilised Margin",'[7]Strat Compare'!$A$1:$A$65536,FALSE)),15)</definedName>
    <definedName name="strat9">OFFSET(INDIRECT(ADDRESS(MATCH("9. Loan purpose",'[7]Strat Compare'!$A$1:$A$65536,FALSE),1)),0,0,(MATCH("10. Product type",'[7]Strat Compare'!$A$1:$A$65536,FALSE)-MATCH("9. Loan purpose",'[7]Strat Compare'!$A$1:$A$65536,FALSE)),15)</definedName>
    <definedName name="Sub">#REF!</definedName>
    <definedName name="sub_150598">#REF!</definedName>
    <definedName name="Swap_Flag">[2]Inputs!#REF!</definedName>
    <definedName name="Swap_FromRBS">[2]Inputs!#REF!</definedName>
    <definedName name="Swap_ToRBS">[2]Inputs!#REF!</definedName>
    <definedName name="SwapA_FromWF">[2]Inputs!$K$39</definedName>
    <definedName name="SwapA_ToWF">[2]Inputs!$K$38</definedName>
    <definedName name="SwapB_ToWF">[2]Inputs!$K$40</definedName>
    <definedName name="SwapFlag">'[3]Other Info'!#REF!</definedName>
    <definedName name="TA_CQ_1">#REF!</definedName>
    <definedName name="TA_CQ_2">#REF!</definedName>
    <definedName name="TA_CQ_3">#REF!</definedName>
    <definedName name="TA_CQ_4">#REF!</definedName>
    <definedName name="TA_Description">#REF!</definedName>
    <definedName name="TA_GL">#REF!</definedName>
    <definedName name="table">[9]Table!$A$3:$F$14</definedName>
    <definedName name="TCOL_CQ_1">#REF!</definedName>
    <definedName name="TCOL_CQ_2">#REF!</definedName>
    <definedName name="TCOL_CQ_3">#REF!</definedName>
    <definedName name="TCOL_CQ_4">#REF!</definedName>
    <definedName name="TCOL_Description">#REF!</definedName>
    <definedName name="TCOL_GL">#REF!</definedName>
    <definedName name="temp_new">#REF!</definedName>
    <definedName name="thirtysixtyrange">OFFSET([7]Reporting!$D$6,0,0,1,COUNTA([7]Reporting!$D$3:$AZ$3))</definedName>
    <definedName name="tim">'[23]05-30-97'!#REF!</definedName>
    <definedName name="TLE_CQ_1">#REF!</definedName>
    <definedName name="TLE_CQ_2">#REF!</definedName>
    <definedName name="TLE_CQ_3">#REF!</definedName>
    <definedName name="TLE_CQ_4">#REF!</definedName>
    <definedName name="TLE_Description">#REF!</definedName>
    <definedName name="TLE_GL">#REF!</definedName>
    <definedName name="TOE_CQ_1">#REF!</definedName>
    <definedName name="TOE_CQ_2">#REF!</definedName>
    <definedName name="TOE_CQ_3">#REF!</definedName>
    <definedName name="TOE_CQ_4">#REF!</definedName>
    <definedName name="TOE_Description">#REF!</definedName>
    <definedName name="TOE_GL">#REF!</definedName>
    <definedName name="TOL_CQ_1">#REF!</definedName>
    <definedName name="TOL_CQ_2">#REF!</definedName>
    <definedName name="TOL_CQ_3">#REF!</definedName>
    <definedName name="TOL_CQ_4">#REF!</definedName>
    <definedName name="TOL_Description">#REF!</definedName>
    <definedName name="TOL_GL">#REF!</definedName>
    <definedName name="Total_Loss">#REF!</definedName>
    <definedName name="TotalInvAmount">[6]Calculations!#REF!</definedName>
    <definedName name="TotalInvestmentAmount">[6]Calculations!#REF!</definedName>
    <definedName name="trancode">#REF!</definedName>
    <definedName name="TRANDATE">#REF!</definedName>
    <definedName name="Unit">#REF!</definedName>
    <definedName name="Untitled">#REF!</definedName>
    <definedName name="Val">#REF!</definedName>
    <definedName name="VLOOK">#REF!</definedName>
    <definedName name="ware">#REF!,#REF!</definedName>
    <definedName name="WHOISIT">'[10]Adv worksheet'!#REF!</definedName>
    <definedName name="Wire">#REF!</definedName>
    <definedName name="Workbook_Name">[24]Commands!$D$2</definedName>
    <definedName name="X">#REF!</definedName>
    <definedName name="xvalrange">OFFSET([7]Reporting!$E$3,0,0,1,COUNTA([7]Reporting!$E$3:$AZ$3))</definedName>
    <definedName name="xvalrangep">OFFSET([7]Reporting!$D$3,0,0,1,COUNTA([7]Reporting!$D$3:$AZ$3))</definedName>
    <definedName name="XX">#REF!</definedName>
    <definedName name="YV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0" i="1" l="1"/>
  <c r="AH30" i="1"/>
  <c r="AF30" i="1"/>
  <c r="AE30" i="1"/>
  <c r="AD30" i="1"/>
  <c r="AC30" i="1"/>
  <c r="AB30" i="1"/>
  <c r="AA30" i="1"/>
  <c r="Y30" i="1"/>
  <c r="X30" i="1"/>
  <c r="W30" i="1"/>
  <c r="T30" i="1"/>
  <c r="S30" i="1"/>
  <c r="R30" i="1"/>
  <c r="P30" i="1"/>
  <c r="O30" i="1"/>
  <c r="L30" i="1"/>
  <c r="K30" i="1"/>
  <c r="D30" i="1"/>
  <c r="U29" i="1"/>
  <c r="M29" i="1"/>
  <c r="J29" i="1" s="1"/>
  <c r="U28" i="1"/>
  <c r="Q28" i="1"/>
  <c r="AG28" i="1" s="1"/>
  <c r="AJ28" i="1" s="1"/>
  <c r="U27" i="1"/>
  <c r="Q27" i="1"/>
  <c r="AG27" i="1" s="1"/>
  <c r="AJ27" i="1" s="1"/>
  <c r="Z30" i="1"/>
  <c r="V30" i="1"/>
  <c r="U26" i="1"/>
  <c r="U30" i="1" s="1"/>
  <c r="Q26" i="1"/>
  <c r="AI25" i="1"/>
  <c r="AH25" i="1"/>
  <c r="AF25" i="1"/>
  <c r="AE25" i="1"/>
  <c r="AD25" i="1"/>
  <c r="AC25" i="1"/>
  <c r="AB25" i="1"/>
  <c r="AA25" i="1"/>
  <c r="Y25" i="1"/>
  <c r="X25" i="1"/>
  <c r="W25" i="1"/>
  <c r="T25" i="1"/>
  <c r="S25" i="1"/>
  <c r="R25" i="1"/>
  <c r="P25" i="1"/>
  <c r="O25" i="1"/>
  <c r="L25" i="1"/>
  <c r="K25" i="1"/>
  <c r="U24" i="1"/>
  <c r="Q24" i="1"/>
  <c r="AG24" i="1" s="1"/>
  <c r="AJ24" i="1" s="1"/>
  <c r="M24" i="1"/>
  <c r="J24" i="1"/>
  <c r="U23" i="1"/>
  <c r="Q23" i="1"/>
  <c r="AG23" i="1" s="1"/>
  <c r="AJ23" i="1" s="1"/>
  <c r="M23" i="1"/>
  <c r="J23" i="1" s="1"/>
  <c r="U22" i="1"/>
  <c r="M22" i="1"/>
  <c r="J22" i="1" s="1"/>
  <c r="Z25" i="1"/>
  <c r="V25" i="1"/>
  <c r="U21" i="1"/>
  <c r="U25" i="1" s="1"/>
  <c r="Q21" i="1"/>
  <c r="N25" i="1"/>
  <c r="AE20" i="1"/>
  <c r="AD20" i="1"/>
  <c r="AC20" i="1"/>
  <c r="AB20" i="1"/>
  <c r="AA20" i="1"/>
  <c r="Y20" i="1"/>
  <c r="X20" i="1"/>
  <c r="W20" i="1"/>
  <c r="T20" i="1"/>
  <c r="S20" i="1"/>
  <c r="R20" i="1"/>
  <c r="P20" i="1"/>
  <c r="O20" i="1"/>
  <c r="L20" i="1"/>
  <c r="K20" i="1"/>
  <c r="C20" i="1"/>
  <c r="C25" i="1" s="1"/>
  <c r="C30" i="1" s="1"/>
  <c r="U19" i="1"/>
  <c r="Q19" i="1"/>
  <c r="AG19" i="1" s="1"/>
  <c r="AJ19" i="1" s="1"/>
  <c r="U18" i="1"/>
  <c r="Q18" i="1"/>
  <c r="AG18" i="1" s="1"/>
  <c r="AJ18" i="1" s="1"/>
  <c r="U17" i="1"/>
  <c r="Q17" i="1"/>
  <c r="AG17" i="1" s="1"/>
  <c r="AJ17" i="1" s="1"/>
  <c r="Z20" i="1"/>
  <c r="V20" i="1"/>
  <c r="U16" i="1"/>
  <c r="U20" i="1" s="1"/>
  <c r="N20" i="1"/>
  <c r="Q25" i="1" l="1"/>
  <c r="AG26" i="1"/>
  <c r="Q29" i="1"/>
  <c r="AG29" i="1" s="1"/>
  <c r="AJ29" i="1" s="1"/>
  <c r="Q22" i="1"/>
  <c r="AG22" i="1" s="1"/>
  <c r="AJ22" i="1" s="1"/>
  <c r="M28" i="1"/>
  <c r="J28" i="1" s="1"/>
  <c r="N30" i="1"/>
  <c r="M21" i="1"/>
  <c r="M16" i="1"/>
  <c r="M17" i="1"/>
  <c r="J17" i="1" s="1"/>
  <c r="M18" i="1"/>
  <c r="J18" i="1" s="1"/>
  <c r="M19" i="1"/>
  <c r="J19" i="1" s="1"/>
  <c r="M27" i="1"/>
  <c r="J27" i="1" s="1"/>
  <c r="Q16" i="1"/>
  <c r="M26" i="1"/>
  <c r="AG21" i="1"/>
  <c r="A20" i="1" l="1"/>
  <c r="M20" i="1"/>
  <c r="A25" i="1" s="1"/>
  <c r="J16" i="1"/>
  <c r="J20" i="1" s="1"/>
  <c r="M25" i="1"/>
  <c r="A30" i="1" s="1"/>
  <c r="J21" i="1"/>
  <c r="J25" i="1" s="1"/>
  <c r="J26" i="1"/>
  <c r="J30" i="1" s="1"/>
  <c r="M30" i="1"/>
  <c r="AG30" i="1"/>
  <c r="AJ26" i="1"/>
  <c r="AJ30" i="1" s="1"/>
  <c r="AJ21" i="1"/>
  <c r="AJ25" i="1" s="1"/>
  <c r="AG25" i="1"/>
  <c r="AG16" i="1"/>
  <c r="Q20" i="1"/>
  <c r="Q30" i="1"/>
  <c r="AG20" i="1" l="1"/>
  <c r="AJ16" i="1"/>
  <c r="AJ20" i="1" s="1"/>
</calcChain>
</file>

<file path=xl/sharedStrings.xml><?xml version="1.0" encoding="utf-8"?>
<sst xmlns="http://schemas.openxmlformats.org/spreadsheetml/2006/main" count="96" uniqueCount="74">
  <si>
    <t>REIT Name:</t>
  </si>
  <si>
    <t>Great Ajax Corp</t>
  </si>
  <si>
    <t>Notes/Supplemental Information:</t>
  </si>
  <si>
    <t xml:space="preserve">Section 1061 One Year Amounts Disclosure and Three Year Amounts Disclosure = 100.000000% of Box 2a Amounts and 0% of Box 2a Amounts, respectively. </t>
  </si>
  <si>
    <t>Tax Year:</t>
  </si>
  <si>
    <t>Report Date:</t>
  </si>
  <si>
    <t>TARGET DELIVERY DATE: JANUARY 16, 2024</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</si>
  <si>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</si>
  <si>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Please Skip Rows Between Entries (no requirement to list in CUSIP order)</t>
  </si>
  <si>
    <t>Security Description</t>
  </si>
  <si>
    <t>CUSIP</t>
  </si>
  <si>
    <t>Ticker Symbol</t>
  </si>
  <si>
    <t>Estimated (E)</t>
  </si>
  <si>
    <t>Reclass (R)</t>
  </si>
  <si>
    <t>Corrected (C)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</si>
  <si>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</si>
  <si>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</si>
  <si>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</si>
  <si>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</si>
  <si>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</si>
  <si>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</si>
  <si>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</si>
  <si>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</si>
  <si>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</si>
  <si>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</si>
  <si>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</si>
  <si>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</si>
  <si>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</si>
  <si>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</si>
  <si>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7</t>
  </si>
  <si>
    <t>Box 9</t>
  </si>
  <si>
    <t>Box 10</t>
  </si>
  <si>
    <t>Exempt Interest Dividends</t>
  </si>
  <si>
    <t>Percentage of AMT in Column 30</t>
  </si>
  <si>
    <t>CUSIP Number Change (M) or (Y)</t>
  </si>
  <si>
    <t>Form 1099 Box 5 Breakdown</t>
  </si>
  <si>
    <t>Box 5 Total</t>
  </si>
  <si>
    <t>Form 1099 Box 2e Breakdown</t>
  </si>
  <si>
    <t>Box 2e</t>
  </si>
  <si>
    <t>Box 2f</t>
  </si>
  <si>
    <t>2022 (Prior Year)</t>
  </si>
  <si>
    <t>2024 (Next Year)</t>
  </si>
  <si>
    <t>2023 (Current Year) (14+15+22+26+28)</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</si>
  <si>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</si>
  <si>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</si>
  <si>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</si>
  <si>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</si>
  <si>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</si>
  <si>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</si>
  <si>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</si>
  <si>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</si>
  <si>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</si>
  <si>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</si>
  <si>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</si>
  <si>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</si>
  <si>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</si>
  <si>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Cash Liquidation Distr</t>
  </si>
  <si>
    <t>Noncash Liquidation Distr</t>
  </si>
  <si>
    <t>Section 199A Dividends</t>
  </si>
  <si>
    <t>Section 199A Short-Term Gains</t>
  </si>
  <si>
    <t>Section 199A Foreign Tax Paid</t>
  </si>
  <si>
    <t>Total Section 199A Dividends* (33+34+35)</t>
  </si>
  <si>
    <t>Section 897 Income Dividends</t>
  </si>
  <si>
    <t>Section 897 Short Term Gains</t>
  </si>
  <si>
    <t>Section 897 Foreign Tax Paid</t>
  </si>
  <si>
    <t>Section 897 (37+38+39)</t>
  </si>
  <si>
    <t>Section 897 Capital Gain</t>
  </si>
  <si>
    <t>Common Stock</t>
  </si>
  <si>
    <t>38983D300</t>
  </si>
  <si>
    <t>AJX</t>
  </si>
  <si>
    <t>Preferred Stock - Series A</t>
  </si>
  <si>
    <t>38983D 888</t>
  </si>
  <si>
    <t>Preferred Stock - Series B</t>
  </si>
  <si>
    <t>38983D 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</si>
</sst>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dd/yyyy"/>
    <numFmt numFmtId="166" formatCode="&quot;$&quot;#,##0.000000"/>
    <numFmt numFmtId="167" formatCode="\$#,##0.000000"/>
  </numFmts>
  <fonts count="9" x14ac:knownFonts="1">
    <font>
      <sz val="11"/>
      <color theme="1"/>
      <name val="Calibri"/>
      <family val="2"/>
      <scheme val="minor"/>
    </font>
    <font>
      <sz val="11"/>
      <color theme="1"/>
      <name val="Calibri"/>
      <family val="2"/>
      <scheme val="minor"/>
    </font>
    <font>
      <sz val="8"/>
      <color indexed="8"/>
      <name val="Calibri"/>
      <family val="2"/>
    </font>
    <font>
      <b/>
      <sz val="8"/>
      <color indexed="8"/>
      <name val="Calibri"/>
      <family val="2"/>
    </font>
    <font>
      <sz val="8"/>
      <color rgb="FF000000"/>
      <name val="Calibri"/>
      <family val="2"/>
    </font>
    <font>
      <b/>
      <sz val="8"/>
      <color rgb="FF000000"/>
      <name val="Calibri"/>
      <family val="2"/>
    </font>
    <font>
      <i/>
      <sz val="8"/>
      <color indexed="8"/>
      <name val="Calibri"/>
      <family val="2"/>
    </font>
    <font>
      <sz val="10"/>
      <name val="Arial"/>
      <family val="2"/>
    </font>
    <font>
      <sz val="11"/>
      <color rgb="FF000000"/>
      <name val="Calibri"/>
      <family val="2"/>
    </font>
  </fonts>
  <fills count="11">
    <fill>
      <patternFill patternType="none"/>
    </fill>
    <fill>
      <patternFill patternType="gray125"/>
    </fill>
    <fill>
      <patternFill patternType="solid">
        <fgColor theme="6" tint="0.39997558519241921"/>
        <bgColor indexed="8"/>
      </patternFill>
    </fill>
    <fill>
      <patternFill patternType="solid">
        <fgColor rgb="FFFFFFFF"/>
        <bgColor indexed="8"/>
      </patternFill>
    </fill>
    <fill>
      <patternFill patternType="solid">
        <fgColor rgb="FFFEFFF3"/>
        <bgColor rgb="FFFEFFF3"/>
      </patternFill>
    </fill>
    <fill>
      <patternFill patternType="solid">
        <fgColor indexed="47"/>
        <bgColor indexed="64"/>
      </patternFill>
    </fill>
    <fill>
      <patternFill patternType="solid">
        <fgColor theme="7" tint="0.79998168889431442"/>
        <bgColor indexed="8"/>
      </patternFill>
    </fill>
    <fill>
      <patternFill patternType="solid">
        <fgColor rgb="FFFFFFCC"/>
        <bgColor indexed="8"/>
      </patternFill>
    </fill>
    <fill>
      <patternFill patternType="solid">
        <fgColor indexed="16"/>
        <bgColor indexed="8"/>
      </patternFill>
    </fill>
    <fill>
      <patternFill patternType="solid">
        <fgColor rgb="FFFFFFCC"/>
        <bgColor indexed="64"/>
      </patternFill>
    </fill>
    <fill>
      <patternFill patternType="solid">
        <fgColor rgb="FFFFCC99"/>
        <bgColor rgb="FFFFCC99"/>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8" fillId="0" borderId="0"/>
  </cellStyleXfs>
  <cellXfs count="43">
    <xf numFmtId="0" fontId="0" fillId="0" borderId="0" xfId="0"/>
    <xf numFmtId="0" fontId="2" fillId="2" borderId="0" xfId="0" applyFont="1" applyFill="1"/>
    <xf numFmtId="0" fontId="3" fillId="2" borderId="0" xfId="0" applyFont="1" applyFill="1" applyAlignment="1">
      <alignment horizontal="right"/>
    </xf>
    <xf numFmtId="0" fontId="5" fillId="2" borderId="0" xfId="0" applyFont="1" applyFill="1"/>
    <xf numFmtId="164" fontId="2" fillId="2" borderId="0" xfId="1" applyNumberFormat="1" applyFont="1" applyFill="1"/>
    <xf numFmtId="0" fontId="7" fillId="5" borderId="1" xfId="0" applyFont="1" applyFill="1" applyBorder="1" applyAlignment="1">
      <alignment horizontal="center"/>
    </xf>
    <xf numFmtId="0" fontId="3" fillId="7"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165" fontId="4" fillId="0" borderId="0" xfId="0" applyNumberFormat="1" applyFont="1"/>
    <xf numFmtId="166" fontId="2" fillId="0" borderId="0" xfId="0" applyNumberFormat="1" applyFont="1"/>
    <xf numFmtId="167" fontId="4" fillId="0" borderId="0" xfId="0" applyNumberFormat="1" applyFont="1"/>
    <xf numFmtId="0" fontId="5" fillId="10" borderId="13" xfId="0" applyFont="1" applyFill="1" applyBorder="1"/>
    <xf numFmtId="165" fontId="5" fillId="10" borderId="13" xfId="0" applyNumberFormat="1" applyFont="1" applyFill="1" applyBorder="1"/>
    <xf numFmtId="167" fontId="5" fillId="10" borderId="13" xfId="0" applyNumberFormat="1" applyFont="1" applyFill="1" applyBorder="1"/>
    <xf numFmtId="0" fontId="4" fillId="10" borderId="13" xfId="0" applyFont="1" applyFill="1" applyBorder="1"/>
    <xf numFmtId="0" fontId="4" fillId="0" borderId="0" xfId="0" applyFont="1"/>
    <xf numFmtId="0" fontId="4" fillId="0" borderId="0" xfId="2" applyFont="1"/>
    <xf numFmtId="0" fontId="5" fillId="10" borderId="13" xfId="2" applyFont="1" applyFill="1" applyBorder="1"/>
    <xf numFmtId="14" fontId="0" fillId="0" borderId="0" xfId="0" applyNumberFormat="1"/>
    <xf numFmtId="0" fontId="3" fillId="6"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3" fillId="7" borderId="3"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3" borderId="0" xfId="0" applyFont="1" applyFill="1" applyAlignment="1">
      <alignment horizontal="left"/>
    </xf>
    <xf numFmtId="0" fontId="2" fillId="3" borderId="0" xfId="0" applyFont="1" applyFill="1"/>
    <xf numFmtId="0" fontId="4" fillId="4" borderId="0" xfId="0" applyFont="1" applyFill="1" applyAlignment="1">
      <alignment horizontal="left" vertical="top" wrapText="1"/>
    </xf>
    <xf numFmtId="14" fontId="2" fillId="3" borderId="0" xfId="0" applyNumberFormat="1" applyFont="1" applyFill="1" applyAlignment="1">
      <alignment horizontal="left"/>
    </xf>
    <xf numFmtId="0" fontId="6" fillId="2" borderId="0" xfId="0" applyFont="1" applyFill="1" applyAlignment="1">
      <alignment vertical="top" wrapText="1"/>
    </xf>
    <xf numFmtId="0" fontId="3" fillId="6" borderId="2" xfId="0" applyFont="1" applyFill="1" applyBorder="1" applyAlignment="1">
      <alignment horizontal="center" vertical="center" wrapText="1"/>
    </xf>
    <xf numFmtId="0" fontId="2" fillId="8" borderId="9" xfId="0" applyFont="1" applyFill="1" applyBorder="1" applyAlignment="1">
      <alignment horizontal="center" vertical="center" wrapText="1"/>
    </xf>
  </cellXfs>
  <cellStyles count="3">
    <cellStyle name="Normal" xfId="0" builtinId="0"/>
    <cellStyle name="Normal 18" xfId="2" xr:uid="{C53D659A-388F-4815-8FF9-BC467DADAB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net.Barcapint.Com\Dfs-Amer\ent.wfb.bank.corp\CTS_DFS\b-c\International\RMBS\Deals\Lehman\Deals\SPS\SPS%202006-1\Reporting\2006-06\SPS200601%20-%20BPS_with_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net.Barcapint.Com\Dfs-Amer\ent.wfb.bank.corp\CTS_DFS\CDO\DEALS\Mid%20Ocean%20CBO\Mid_Ocean_Waterfa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net.Barcapint.Com\Dfs-Amer\ent.wfb.bank.corp\CTS_DFS\CDO\DEALS\Mid%20Ocean%20CBO\Reporting\MidOceanPortfolioTes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net.Barcapint.Com\Dfs-Amer\HOU1CREGE\SHARE\DATA\COMM_CS\EXCEL\INVSAVE\340397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Barcapint.Com\Dfs-Amer\ent.wfb.bank.corp\CTS_DFS\ICS\Columbia\RMBS\Deals\Lehman\Deals\ELQ\Eurosail-NL%202007-2%20B.V\Reporting\ELQ_200702_Dry%20Run\ELQ_200702_BPS_Dry%20Ru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tranet.Barcapint.Com\Dfs-Amer\ent.wfb.bank.corp\CTS_DFS\CDO\DEALS\Valeo\Reporting\November\Valeo_Waterfall_Draf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ICS\Columbia\RMBS\Deals\Lehman\Deals\Eurosail\Eurosail%202007-2\Reporting\12.2008\EUR_2007002_BP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tonwood\users\users\Aspen%20Yo%20LLC%20Accounting\2007-01%20Yo\Property%20Sale%20-%203995%20SE%20101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eneral%20Accounting%202000\WREI%2001-00\REIT_01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medeloitte.sharepoint.com/1SRVACCT/WIRE/DAILYWIRES%20PROC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ranet.Barcapint.Com\Dfs-Amer\ent.wfb.bank.corp\CTS_DFS\ICS\Columbia\RMBS\Deals\Lehman\Deals\Eurosail\Eurosail%202006-1\Reporting\12.2007\EUR_2006001_BP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ranet.Barcapint.Com\Dfs-Amer\ent.wfb.bank.corp\CTS_DFS\CDO\DEALS\GIA\Portfolio%20Testing\Portfolio_Tes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medeloitte.sharepoint.com/Temp/Temporary%20Internet%20Files/OLK41/FundingDateRpt%2011-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Homeward\iCarReport%20-%20SAF%20provisions%20(01_23_2013).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ttonwood\users\Users\Accounting\Aspen%20Yo%20LLC%20Accounting\2007-12%20Yo\Dec%20Closing%20Schedule\2007%20Deposit%20as%20of%2012-3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ntranet.Barcapint.Com\Dfs-Amer\ent.wfb.bank.corp\CTS_DFS\b-c\International\RMBS\Deals\Lehman\Deals\SPS\SPS%202004-2\Reporting\09%202006\SPS04002_BPSreport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medeloitte.sharepoint.com/INVESTOR/Loss1999/LOSS04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ranet.Barcapint.Com\Dfs-Amer\ent.wfb.bank.corp\CTS_DFS\ARS\Projects\Lehman%20files\SoPac%2006-A\SPF2006A%20-%20BPS_WITH_REPORT_AND_LEDGER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tranet.Barcapint.Com\Dfs-Amer\ctscol1\pccommon\ARS\Projects\Lehman%20files\SoPac%2006-A\SPF2006A%20-%20BPS_WITH_REPORT_AND_LEDGER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ranet.Barcapint.Com\Dfs-Amer\OPT_CORP2\DATA\CHARLEY\PREPAY\Pp0930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ntranet.Barcapint.Com\Dfs-Amer\ent.wfb.bank.corp\CTS_DFS\b-c\International\RMBS\Deals\Lehman\Deals\SPS\SPS%202005-2\Reporting\092006\SPS05002_BPS%2009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ranet.Barcapint.Com\Dfs-Amer\ent.wfb.bank.corp\CTS_DFS\b-c\International\CDO\Deals\Camber%203\Reporting\12_2005\Camber%203_Portfolio%20Test_12.15.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ntranet.Barcapint.Com\Dfs-Amer\OPTION1\DATA\DATA\TECHSERV\SHAR\CHARLEY\LINK\RECOVE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amedeloitte.sharepoint.com/DeptShare/Legal/Irving%20Legal/iCAR%20Admin/SourceData/Master%20Matrix%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fall"/>
      <sheetName val="Input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Inf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 CASH"/>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BPS-Input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U"/>
      <sheetName val="Compare"/>
      <sheetName val="ART Checklist"/>
      <sheetName val="Waterfall_report"/>
      <sheetName val="Prelim Report"/>
      <sheetName val="Hardcoded Numbers"/>
      <sheetName val="XAG INPUT"/>
      <sheetName val="Ledgers"/>
      <sheetName val="BPS-Inputs"/>
      <sheetName val="Reporting"/>
      <sheetName val="Summary"/>
      <sheetName val="Closing Info"/>
      <sheetName val="Bonds"/>
      <sheetName val="Assets"/>
      <sheetName val="Assets (2)"/>
      <sheetName val="Revenue Waterfall"/>
      <sheetName val="Performance"/>
      <sheetName val="Stratification Tables"/>
      <sheetName val="Glossary"/>
      <sheetName val="Strat Compare"/>
      <sheetName val="Capstone strats"/>
      <sheetName val="strats_hardcoded"/>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row r="3">
          <cell r="D3" t="str">
            <v>Prospectus</v>
          </cell>
          <cell r="E3" t="str">
            <v>Q 1</v>
          </cell>
          <cell r="F3" t="str">
            <v>Q 2</v>
          </cell>
          <cell r="G3" t="str">
            <v>Q 3</v>
          </cell>
          <cell r="H3" t="str">
            <v>Q 4</v>
          </cell>
          <cell r="I3" t="str">
            <v>Q 5</v>
          </cell>
          <cell r="J3" t="str">
            <v>Q 6</v>
          </cell>
          <cell r="K3" t="str">
            <v>Q 7</v>
          </cell>
        </row>
        <row r="6">
          <cell r="D6">
            <v>5.5999999999999999E-3</v>
          </cell>
        </row>
        <row r="8">
          <cell r="D8">
            <v>4.0000000000000002E-4</v>
          </cell>
        </row>
        <row r="10">
          <cell r="D10">
            <v>0</v>
          </cell>
        </row>
        <row r="12">
          <cell r="D12">
            <v>0</v>
          </cell>
        </row>
        <row r="13">
          <cell r="D13">
            <v>0</v>
          </cell>
        </row>
        <row r="61">
          <cell r="D61">
            <v>0</v>
          </cell>
        </row>
        <row r="102">
          <cell r="E102">
            <v>9.4993031444036355E-3</v>
          </cell>
        </row>
        <row r="105">
          <cell r="E105">
            <v>5.6399999999999992E-3</v>
          </cell>
        </row>
        <row r="115">
          <cell r="E115">
            <v>5.1716567165261962E-2</v>
          </cell>
        </row>
        <row r="139">
          <cell r="D139">
            <v>0</v>
          </cell>
        </row>
        <row r="143">
          <cell r="D143">
            <v>0</v>
          </cell>
        </row>
        <row r="216">
          <cell r="B216">
            <v>0.16900000000000001</v>
          </cell>
          <cell r="C216">
            <v>0.17143478741785917</v>
          </cell>
          <cell r="D216">
            <v>0.1766585303788907</v>
          </cell>
          <cell r="E216">
            <v>0.18271174090162709</v>
          </cell>
          <cell r="F216">
            <v>0.18782870850766073</v>
          </cell>
          <cell r="G216">
            <v>0.19458226279609894</v>
          </cell>
          <cell r="H216">
            <v>0.20197479024639867</v>
          </cell>
          <cell r="I216">
            <v>0.21666380597828053</v>
          </cell>
        </row>
        <row r="217">
          <cell r="B217">
            <v>0.13152991452991453</v>
          </cell>
          <cell r="C217">
            <v>0.13337090862814999</v>
          </cell>
          <cell r="D217">
            <v>0.13743481745112729</v>
          </cell>
          <cell r="E217">
            <v>0.14214402612280164</v>
          </cell>
          <cell r="F217">
            <v>0.14612486705547703</v>
          </cell>
          <cell r="G217">
            <v>0.15137892129665673</v>
          </cell>
          <cell r="H217">
            <v>0.15713007669490062</v>
          </cell>
          <cell r="I217">
            <v>0.16842933278718275</v>
          </cell>
        </row>
        <row r="218">
          <cell r="B218">
            <v>7.2999999999999995E-2</v>
          </cell>
          <cell r="C218">
            <v>7.4073764120137622E-2</v>
          </cell>
          <cell r="D218">
            <v>7.6330845718031379E-2</v>
          </cell>
          <cell r="E218">
            <v>7.8946324730104989E-2</v>
          </cell>
          <cell r="F218">
            <v>8.1157270694857495E-2</v>
          </cell>
          <cell r="G218">
            <v>8.4075355144747871E-2</v>
          </cell>
          <cell r="H218">
            <v>8.7269527942771818E-2</v>
          </cell>
          <cell r="I218">
            <v>9.328810656371031E-2</v>
          </cell>
        </row>
        <row r="219">
          <cell r="B219">
            <v>3.8008547008547007E-2</v>
          </cell>
          <cell r="C219">
            <v>3.8540543938487423E-2</v>
          </cell>
          <cell r="D219">
            <v>3.9714902411148417E-2</v>
          </cell>
          <cell r="E219">
            <v>4.1075734886483778E-2</v>
          </cell>
          <cell r="F219">
            <v>4.2226089011352677E-2</v>
          </cell>
          <cell r="G219">
            <v>4.3744366950824128E-2</v>
          </cell>
          <cell r="H219">
            <v>4.540629352538976E-2</v>
          </cell>
          <cell r="I219">
            <v>4.8260479040144529E-2</v>
          </cell>
        </row>
        <row r="220">
          <cell r="B220">
            <v>1.0495726495726495E-2</v>
          </cell>
          <cell r="C220">
            <v>1.064263277635767E-2</v>
          </cell>
          <cell r="D220">
            <v>1.0966921556305433E-2</v>
          </cell>
          <cell r="E220">
            <v>1.1342703494626058E-2</v>
          </cell>
          <cell r="F220">
            <v>1.1660363684718031E-2</v>
          </cell>
          <cell r="G220">
            <v>1.2079622805399601E-2</v>
          </cell>
          <cell r="H220">
            <v>1.2538549235254919E-2</v>
          </cell>
          <cell r="I220">
            <v>1.2908300260057164E-2</v>
          </cell>
        </row>
        <row r="221">
          <cell r="B221">
            <v>4.0000000000000001E-3</v>
          </cell>
          <cell r="C221">
            <v>4.0559870841493399E-3</v>
          </cell>
          <cell r="D221">
            <v>4.1795759677124939E-3</v>
          </cell>
          <cell r="E221">
            <v>4.3227892797109086E-3</v>
          </cell>
          <cell r="F221">
            <v>4.4438519580195755E-3</v>
          </cell>
          <cell r="G221">
            <v>4.6036347499405642E-3</v>
          </cell>
          <cell r="H221">
            <v>4.778535050569464E-3</v>
          </cell>
          <cell r="I221">
            <v>4.5617156459327778E-3</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1. Original LTV</v>
          </cell>
        </row>
        <row r="4">
          <cell r="A4" t="str">
            <v>Original LTV</v>
          </cell>
        </row>
        <row r="5">
          <cell r="A5" t="str">
            <v>&lt;= 30.00</v>
          </cell>
        </row>
        <row r="6">
          <cell r="A6" t="str">
            <v>30.01 - 40.00</v>
          </cell>
        </row>
        <row r="7">
          <cell r="A7" t="str">
            <v>40.01 - 50.00</v>
          </cell>
        </row>
        <row r="8">
          <cell r="A8" t="str">
            <v>50.01 - 60.00</v>
          </cell>
        </row>
        <row r="9">
          <cell r="A9" t="str">
            <v>60.01 - 70.00</v>
          </cell>
        </row>
        <row r="10">
          <cell r="A10" t="str">
            <v>70.01 - 80.00</v>
          </cell>
        </row>
        <row r="11">
          <cell r="A11" t="str">
            <v>80.01 - 90.00</v>
          </cell>
        </row>
        <row r="12">
          <cell r="A12" t="str">
            <v>90.01 - 95.00</v>
          </cell>
        </row>
        <row r="13">
          <cell r="A13" t="str">
            <v>95.01 &gt;=</v>
          </cell>
        </row>
        <row r="14">
          <cell r="A14" t="str">
            <v>Total:</v>
          </cell>
        </row>
        <row r="15">
          <cell r="A15" t="str">
            <v>WA OLTV: 76.70</v>
          </cell>
        </row>
        <row r="17">
          <cell r="A17" t="str">
            <v>Top</v>
          </cell>
        </row>
        <row r="21">
          <cell r="A21" t="str">
            <v>2. Current LTV</v>
          </cell>
        </row>
        <row r="24">
          <cell r="A24" t="str">
            <v>Current LTV</v>
          </cell>
        </row>
        <row r="25">
          <cell r="A25" t="str">
            <v>&lt;= 30.00</v>
          </cell>
        </row>
        <row r="26">
          <cell r="A26" t="str">
            <v>30.01 - 40.00</v>
          </cell>
        </row>
        <row r="27">
          <cell r="A27" t="str">
            <v>40.01 - 50.00</v>
          </cell>
        </row>
        <row r="28">
          <cell r="A28" t="str">
            <v>50.01 - 60.00</v>
          </cell>
        </row>
        <row r="29">
          <cell r="A29" t="str">
            <v>60.01 - 70.00</v>
          </cell>
        </row>
        <row r="30">
          <cell r="A30" t="str">
            <v>70.01 - 80.00</v>
          </cell>
        </row>
        <row r="31">
          <cell r="A31" t="str">
            <v>80.01 - 90.00</v>
          </cell>
        </row>
        <row r="32">
          <cell r="A32" t="str">
            <v>90.01 - 95.00</v>
          </cell>
        </row>
        <row r="33">
          <cell r="A33" t="str">
            <v>95.01 &gt;=</v>
          </cell>
        </row>
        <row r="34">
          <cell r="A34" t="str">
            <v>Total:</v>
          </cell>
        </row>
        <row r="35">
          <cell r="A35" t="str">
            <v>WA CLTV: 75.65</v>
          </cell>
        </row>
        <row r="37">
          <cell r="A37" t="str">
            <v>Top</v>
          </cell>
        </row>
        <row r="41">
          <cell r="A41" t="str">
            <v>3. Principal Balances</v>
          </cell>
        </row>
        <row r="44">
          <cell r="A44" t="str">
            <v>Principal Balances</v>
          </cell>
        </row>
        <row r="45">
          <cell r="A45" t="str">
            <v>1 - 25,000</v>
          </cell>
        </row>
        <row r="46">
          <cell r="A46" t="str">
            <v>25,001 - 50,000</v>
          </cell>
        </row>
        <row r="47">
          <cell r="A47" t="str">
            <v>50,001 - 75,000</v>
          </cell>
        </row>
        <row r="48">
          <cell r="A48" t="str">
            <v>75,001 - 100,000</v>
          </cell>
        </row>
        <row r="49">
          <cell r="A49" t="str">
            <v>100,001 - 150,000</v>
          </cell>
        </row>
        <row r="50">
          <cell r="A50" t="str">
            <v>150,001 - 300,000</v>
          </cell>
        </row>
        <row r="51">
          <cell r="A51" t="str">
            <v>300,001 - 400,000</v>
          </cell>
        </row>
        <row r="52">
          <cell r="A52" t="str">
            <v>400,001 &gt;=</v>
          </cell>
        </row>
        <row r="53">
          <cell r="A53" t="str">
            <v>Total:</v>
          </cell>
        </row>
        <row r="54">
          <cell r="A54" t="str">
            <v>Average Current Balance (Current): 102,297.20</v>
          </cell>
        </row>
        <row r="56">
          <cell r="A56" t="str">
            <v>Top</v>
          </cell>
        </row>
        <row r="60">
          <cell r="A60" t="str">
            <v>4. Original Balance</v>
          </cell>
        </row>
        <row r="63">
          <cell r="A63" t="str">
            <v>Original Balance</v>
          </cell>
        </row>
        <row r="64">
          <cell r="A64" t="str">
            <v>25,001 - 50,000</v>
          </cell>
        </row>
        <row r="65">
          <cell r="A65" t="str">
            <v>50,001 - 75,000</v>
          </cell>
        </row>
        <row r="66">
          <cell r="A66" t="str">
            <v>75,001 - 100,000</v>
          </cell>
        </row>
        <row r="67">
          <cell r="A67" t="str">
            <v>100,001 - 150,000</v>
          </cell>
        </row>
        <row r="68">
          <cell r="A68" t="str">
            <v>150,001 - 300,000</v>
          </cell>
        </row>
        <row r="69">
          <cell r="A69" t="str">
            <v>300,001 - 400,000</v>
          </cell>
        </row>
        <row r="70">
          <cell r="A70" t="str">
            <v>400,001 &gt;=</v>
          </cell>
        </row>
        <row r="71">
          <cell r="A71" t="str">
            <v>Total:</v>
          </cell>
        </row>
        <row r="72">
          <cell r="A72" t="str">
            <v>Average Original Balance (Current): 104,536.47</v>
          </cell>
        </row>
        <row r="74">
          <cell r="A74" t="str">
            <v>Top</v>
          </cell>
        </row>
        <row r="78">
          <cell r="A78" t="str">
            <v>5. CCJs by Original LTV</v>
          </cell>
        </row>
        <row r="81">
          <cell r="A81" t="str">
            <v>CCJs by Original LTV</v>
          </cell>
        </row>
        <row r="82">
          <cell r="A82" t="str">
            <v>&lt;= 30.00000</v>
          </cell>
        </row>
        <row r="83">
          <cell r="A83" t="str">
            <v>30.00001 - 40.00000</v>
          </cell>
        </row>
        <row r="84">
          <cell r="A84" t="str">
            <v>40.00001 - 50.00000</v>
          </cell>
        </row>
        <row r="85">
          <cell r="A85" t="str">
            <v>50.00001 - 60.00000</v>
          </cell>
        </row>
        <row r="86">
          <cell r="A86" t="str">
            <v>60.00001 - 70.00000</v>
          </cell>
        </row>
        <row r="87">
          <cell r="A87" t="str">
            <v>70.00001 - 80.00000</v>
          </cell>
        </row>
        <row r="88">
          <cell r="A88" t="str">
            <v>80.00001 - 90.00000</v>
          </cell>
        </row>
        <row r="89">
          <cell r="A89" t="str">
            <v>90.00001 - 95.00000</v>
          </cell>
        </row>
        <row r="90">
          <cell r="A90" t="str">
            <v>95.00001 &gt;=</v>
          </cell>
        </row>
        <row r="91">
          <cell r="A91" t="str">
            <v>Total:</v>
          </cell>
        </row>
        <row r="93">
          <cell r="A93" t="str">
            <v>Top</v>
          </cell>
        </row>
        <row r="97">
          <cell r="A97" t="str">
            <v>6. CCJs by Original LTV</v>
          </cell>
        </row>
        <row r="100">
          <cell r="A100" t="str">
            <v>CCJs by Original LTV</v>
          </cell>
        </row>
        <row r="101">
          <cell r="A101" t="str">
            <v>&lt;= 30.00000</v>
          </cell>
        </row>
        <row r="102">
          <cell r="A102" t="str">
            <v>30.00001 - 40.00000</v>
          </cell>
        </row>
        <row r="103">
          <cell r="A103" t="str">
            <v>40.00001 - 50.00000</v>
          </cell>
        </row>
        <row r="104">
          <cell r="A104" t="str">
            <v>50.00001 - 60.00000</v>
          </cell>
        </row>
        <row r="105">
          <cell r="A105" t="str">
            <v>60.00001 - 70.00000</v>
          </cell>
        </row>
        <row r="106">
          <cell r="A106" t="str">
            <v>70.00001 - 80.00000</v>
          </cell>
        </row>
        <row r="107">
          <cell r="A107" t="str">
            <v>80.00001 - 90.00000</v>
          </cell>
        </row>
        <row r="108">
          <cell r="A108" t="str">
            <v>90.00001 - 95.00000</v>
          </cell>
        </row>
        <row r="109">
          <cell r="A109" t="str">
            <v>95.00001 &gt;=</v>
          </cell>
        </row>
        <row r="110">
          <cell r="A110" t="str">
            <v>Total:</v>
          </cell>
        </row>
        <row r="112">
          <cell r="A112" t="str">
            <v>Top</v>
          </cell>
        </row>
        <row r="116">
          <cell r="A116" t="str">
            <v>7. CCJs by Stabilised Margin</v>
          </cell>
        </row>
        <row r="119">
          <cell r="A119" t="str">
            <v>CCJs by Stabilised Margin</v>
          </cell>
        </row>
        <row r="120">
          <cell r="A120" t="str">
            <v>0.51 - 1.00</v>
          </cell>
        </row>
        <row r="121">
          <cell r="A121" t="str">
            <v>1.01 - 1.50</v>
          </cell>
        </row>
        <row r="122">
          <cell r="A122" t="str">
            <v>1.51 - 2.00</v>
          </cell>
        </row>
        <row r="123">
          <cell r="A123" t="str">
            <v>2.01 - 2.50</v>
          </cell>
        </row>
        <row r="124">
          <cell r="A124" t="str">
            <v>2.51 - 3.00</v>
          </cell>
        </row>
        <row r="125">
          <cell r="A125" t="str">
            <v>3.01 - 3.50</v>
          </cell>
        </row>
        <row r="126">
          <cell r="A126" t="str">
            <v>3.51 - 4.00</v>
          </cell>
        </row>
        <row r="127">
          <cell r="A127" t="str">
            <v>4.01 - 4.50</v>
          </cell>
        </row>
        <row r="128">
          <cell r="A128" t="str">
            <v>Total:</v>
          </cell>
        </row>
        <row r="130">
          <cell r="A130" t="str">
            <v>Top</v>
          </cell>
        </row>
        <row r="134">
          <cell r="A134" t="str">
            <v>8. CCJs by Stabilised Margin</v>
          </cell>
        </row>
        <row r="137">
          <cell r="A137" t="str">
            <v>CCJs by Stabilised Margin by bal</v>
          </cell>
        </row>
        <row r="138">
          <cell r="A138" t="str">
            <v>0.51 - 1.00</v>
          </cell>
        </row>
        <row r="139">
          <cell r="A139" t="str">
            <v>1.01 - 1.50</v>
          </cell>
        </row>
        <row r="140">
          <cell r="A140" t="str">
            <v>1.51 - 2.00</v>
          </cell>
        </row>
        <row r="141">
          <cell r="A141" t="str">
            <v>2.01 - 2.50</v>
          </cell>
        </row>
        <row r="142">
          <cell r="A142" t="str">
            <v>2.51 - 3.00</v>
          </cell>
        </row>
        <row r="143">
          <cell r="A143" t="str">
            <v>3.01 - 3.50</v>
          </cell>
        </row>
        <row r="144">
          <cell r="A144" t="str">
            <v>3.51 - 4.00</v>
          </cell>
        </row>
        <row r="145">
          <cell r="A145" t="str">
            <v>4.01 - 4.50</v>
          </cell>
        </row>
        <row r="146">
          <cell r="A146" t="str">
            <v>Total:</v>
          </cell>
        </row>
        <row r="148">
          <cell r="A148" t="str">
            <v>Top</v>
          </cell>
        </row>
        <row r="152">
          <cell r="A152" t="str">
            <v>9. Loan Purpose</v>
          </cell>
        </row>
        <row r="155">
          <cell r="A155" t="str">
            <v>Loan Purpose</v>
          </cell>
        </row>
        <row r="156">
          <cell r="A156" t="str">
            <v>Purchase</v>
          </cell>
        </row>
        <row r="157">
          <cell r="A157" t="str">
            <v>Remortgage</v>
          </cell>
        </row>
        <row r="158">
          <cell r="A158" t="str">
            <v>Total:</v>
          </cell>
        </row>
        <row r="160">
          <cell r="A160" t="str">
            <v>Top</v>
          </cell>
        </row>
        <row r="164">
          <cell r="A164" t="str">
            <v>10. Product Type</v>
          </cell>
        </row>
        <row r="167">
          <cell r="A167" t="str">
            <v>Product Type</v>
          </cell>
        </row>
        <row r="168">
          <cell r="A168" t="str">
            <v>Near Prime</v>
          </cell>
        </row>
        <row r="169">
          <cell r="A169" t="str">
            <v>Prime</v>
          </cell>
        </row>
        <row r="170">
          <cell r="A170" t="str">
            <v>Total:</v>
          </cell>
        </row>
        <row r="172">
          <cell r="A172" t="str">
            <v>Top</v>
          </cell>
        </row>
        <row r="176">
          <cell r="A176" t="str">
            <v>11. Tenure</v>
          </cell>
        </row>
        <row r="179">
          <cell r="A179" t="str">
            <v>Tenure</v>
          </cell>
        </row>
        <row r="180">
          <cell r="A180" t="str">
            <v>&lt;= 30.00</v>
          </cell>
        </row>
        <row r="181">
          <cell r="A181" t="str">
            <v>30.01 - 40.00</v>
          </cell>
        </row>
        <row r="182">
          <cell r="A182" t="str">
            <v>40.01 - 50.00</v>
          </cell>
        </row>
        <row r="183">
          <cell r="A183" t="str">
            <v>50.01 - 60.00</v>
          </cell>
        </row>
        <row r="184">
          <cell r="A184" t="str">
            <v>60.01 - 70.00</v>
          </cell>
        </row>
        <row r="185">
          <cell r="A185" t="str">
            <v>70.01 - 80.00</v>
          </cell>
        </row>
        <row r="186">
          <cell r="A186" t="str">
            <v>80.01 - 90.00</v>
          </cell>
        </row>
        <row r="187">
          <cell r="A187" t="str">
            <v>90.01 - 95.00</v>
          </cell>
        </row>
        <row r="188">
          <cell r="A188" t="str">
            <v>95.01 &gt;=</v>
          </cell>
        </row>
        <row r="189">
          <cell r="A189" t="str">
            <v>Total:</v>
          </cell>
        </row>
        <row r="191">
          <cell r="A191" t="str">
            <v>Top</v>
          </cell>
        </row>
        <row r="195">
          <cell r="A195" t="str">
            <v>12. Property Type</v>
          </cell>
        </row>
        <row r="198">
          <cell r="A198" t="str">
            <v>Property Type</v>
          </cell>
        </row>
        <row r="199">
          <cell r="A199" t="str">
            <v>Detached Bungalow</v>
          </cell>
        </row>
        <row r="200">
          <cell r="A200" t="str">
            <v>Detached House</v>
          </cell>
        </row>
        <row r="201">
          <cell r="A201" t="str">
            <v>End Terraced House</v>
          </cell>
        </row>
        <row r="202">
          <cell r="A202" t="str">
            <v>Mid Terraced House</v>
          </cell>
        </row>
        <row r="203">
          <cell r="A203" t="str">
            <v>Others - Flats &amp; Maisonettes</v>
          </cell>
        </row>
        <row r="204">
          <cell r="A204" t="str">
            <v>Semi Detached Bungalow</v>
          </cell>
        </row>
        <row r="205">
          <cell r="A205" t="str">
            <v>Semi Detached House</v>
          </cell>
        </row>
        <row r="206">
          <cell r="A206" t="str">
            <v>Terraced</v>
          </cell>
        </row>
        <row r="207">
          <cell r="A207" t="str">
            <v>Terraced Bungalow</v>
          </cell>
        </row>
        <row r="208">
          <cell r="A208" t="str">
            <v>Total:</v>
          </cell>
        </row>
        <row r="210">
          <cell r="A210" t="str">
            <v>Top</v>
          </cell>
        </row>
        <row r="214">
          <cell r="A214" t="str">
            <v>13. Region</v>
          </cell>
        </row>
        <row r="217">
          <cell r="A217" t="str">
            <v>Region</v>
          </cell>
        </row>
        <row r="218">
          <cell r="A218" t="str">
            <v>East Anglia</v>
          </cell>
        </row>
        <row r="219">
          <cell r="A219" t="str">
            <v>East Midlands</v>
          </cell>
        </row>
        <row r="220">
          <cell r="A220" t="str">
            <v>Greater London</v>
          </cell>
        </row>
        <row r="221">
          <cell r="A221" t="str">
            <v>North</v>
          </cell>
        </row>
        <row r="222">
          <cell r="A222" t="str">
            <v>North West</v>
          </cell>
        </row>
        <row r="223">
          <cell r="A223" t="str">
            <v>Northern Ireland</v>
          </cell>
        </row>
        <row r="224">
          <cell r="A224" t="str">
            <v>Scotland</v>
          </cell>
        </row>
        <row r="225">
          <cell r="A225" t="str">
            <v>South East</v>
          </cell>
        </row>
        <row r="226">
          <cell r="A226" t="str">
            <v>South West</v>
          </cell>
        </row>
        <row r="227">
          <cell r="A227" t="str">
            <v>Wales</v>
          </cell>
        </row>
        <row r="228">
          <cell r="A228" t="str">
            <v>West Midlands</v>
          </cell>
        </row>
        <row r="229">
          <cell r="A229" t="str">
            <v>Yorkshire &amp; Humberside</v>
          </cell>
        </row>
        <row r="230">
          <cell r="A230" t="str">
            <v>Total:</v>
          </cell>
        </row>
        <row r="232">
          <cell r="A232" t="str">
            <v>Top</v>
          </cell>
        </row>
        <row r="236">
          <cell r="A236" t="str">
            <v>14. Remaining term</v>
          </cell>
        </row>
        <row r="239">
          <cell r="A239" t="str">
            <v>Remaining term</v>
          </cell>
        </row>
        <row r="240">
          <cell r="A240" t="str">
            <v>&lt;= 120</v>
          </cell>
        </row>
        <row r="241">
          <cell r="A241" t="str">
            <v>121 - 180</v>
          </cell>
        </row>
        <row r="242">
          <cell r="A242" t="str">
            <v>181 - 240</v>
          </cell>
        </row>
        <row r="243">
          <cell r="A243" t="str">
            <v>241 - 300</v>
          </cell>
        </row>
        <row r="244">
          <cell r="A244" t="str">
            <v>301 &gt;=</v>
          </cell>
        </row>
        <row r="245">
          <cell r="A245" t="str">
            <v>Total:</v>
          </cell>
        </row>
        <row r="246">
          <cell r="A246" t="str">
            <v>WA: 248.94</v>
          </cell>
        </row>
        <row r="248">
          <cell r="A248" t="str">
            <v>Top</v>
          </cell>
        </row>
        <row r="252">
          <cell r="A252" t="str">
            <v>15. Amortisation Method</v>
          </cell>
        </row>
        <row r="255">
          <cell r="A255" t="str">
            <v>Amortisation Method</v>
          </cell>
        </row>
        <row r="256">
          <cell r="A256" t="str">
            <v>Capital Repayment</v>
          </cell>
        </row>
        <row r="257">
          <cell r="A257" t="str">
            <v>Interest Only</v>
          </cell>
        </row>
        <row r="258">
          <cell r="A258" t="str">
            <v>Part &amp; Part</v>
          </cell>
        </row>
        <row r="259">
          <cell r="A259" t="str">
            <v>Total:</v>
          </cell>
        </row>
        <row r="261">
          <cell r="A261" t="str">
            <v>Top</v>
          </cell>
        </row>
        <row r="265">
          <cell r="A265" t="str">
            <v>16. Days in Arrears</v>
          </cell>
        </row>
        <row r="267">
          <cell r="A267" t="str">
            <v>Days in Arrears</v>
          </cell>
        </row>
        <row r="268">
          <cell r="A268" t="str">
            <v>&lt; = 30.000</v>
          </cell>
        </row>
        <row r="269">
          <cell r="A269" t="str">
            <v>30.001 &lt; = 60.000</v>
          </cell>
        </row>
        <row r="270">
          <cell r="A270" t="str">
            <v>60.001 &lt; = 90.000</v>
          </cell>
        </row>
        <row r="271">
          <cell r="A271" t="str">
            <v>&gt; 90.001</v>
          </cell>
        </row>
        <row r="272">
          <cell r="A272" t="str">
            <v>Total:</v>
          </cell>
        </row>
        <row r="273">
          <cell r="A273" t="str">
            <v>WA: 28.59</v>
          </cell>
        </row>
        <row r="275">
          <cell r="A275" t="str">
            <v>Top</v>
          </cell>
        </row>
        <row r="279">
          <cell r="A279" t="str">
            <v>17. Rate Type</v>
          </cell>
        </row>
        <row r="282">
          <cell r="A282" t="str">
            <v>Rate Type</v>
          </cell>
        </row>
        <row r="283">
          <cell r="A283" t="str">
            <v>Discount</v>
          </cell>
        </row>
        <row r="284">
          <cell r="A284" t="str">
            <v>Fixed</v>
          </cell>
        </row>
        <row r="285">
          <cell r="A285" t="str">
            <v>Variable</v>
          </cell>
        </row>
        <row r="286">
          <cell r="A286" t="str">
            <v>Total:</v>
          </cell>
        </row>
        <row r="288">
          <cell r="A288" t="str">
            <v>Top</v>
          </cell>
        </row>
        <row r="292">
          <cell r="A292" t="str">
            <v>18. Loan Type</v>
          </cell>
        </row>
        <row r="295">
          <cell r="A295" t="str">
            <v>Loan Type</v>
          </cell>
        </row>
        <row r="296">
          <cell r="A296" t="str">
            <v>Discount BBR Until 2008/ 8</v>
          </cell>
        </row>
        <row r="297">
          <cell r="A297" t="str">
            <v>Discount BBR Until 2008/ 9</v>
          </cell>
        </row>
        <row r="298">
          <cell r="A298" t="str">
            <v>Discount BBR Until 2008/10</v>
          </cell>
        </row>
        <row r="299">
          <cell r="A299" t="str">
            <v>Discount BBR Until 2008/11</v>
          </cell>
        </row>
        <row r="300">
          <cell r="A300" t="str">
            <v>Discount BBR Until 2008/12</v>
          </cell>
        </row>
        <row r="301">
          <cell r="A301" t="str">
            <v>Discount BBR Until 2009/ 1</v>
          </cell>
        </row>
        <row r="302">
          <cell r="A302" t="str">
            <v>Discount BBR Until 2009/ 2</v>
          </cell>
        </row>
        <row r="303">
          <cell r="A303" t="str">
            <v>Discount BBR Until 2009/ 3</v>
          </cell>
        </row>
        <row r="304">
          <cell r="A304" t="str">
            <v>Discount BBR Until 2009/ 4</v>
          </cell>
        </row>
        <row r="305">
          <cell r="A305" t="str">
            <v>Discount BBR Until 2009/ 5</v>
          </cell>
        </row>
        <row r="306">
          <cell r="A306" t="str">
            <v>Discount BBR Until 2009/ 7</v>
          </cell>
        </row>
        <row r="307">
          <cell r="A307" t="str">
            <v>Discount BBR Until 2009/ 8</v>
          </cell>
        </row>
        <row r="308">
          <cell r="A308" t="str">
            <v>Discount BBR Until 2009/11</v>
          </cell>
        </row>
        <row r="309">
          <cell r="A309" t="str">
            <v>Discount LIBOR Until 2008/ 9</v>
          </cell>
        </row>
        <row r="310">
          <cell r="A310" t="str">
            <v>Discount LIBOR Until 2008/10</v>
          </cell>
        </row>
        <row r="311">
          <cell r="A311" t="str">
            <v>Discount LIBOR Until 2008/11</v>
          </cell>
        </row>
        <row r="312">
          <cell r="A312" t="str">
            <v>Discount LIBOR Until 2008/12</v>
          </cell>
        </row>
        <row r="313">
          <cell r="A313" t="str">
            <v>Discount LIBOR Until 2009/ 1</v>
          </cell>
        </row>
        <row r="314">
          <cell r="A314" t="str">
            <v>Discount LIBOR Until 2009/ 3</v>
          </cell>
        </row>
        <row r="315">
          <cell r="A315" t="str">
            <v>Fixed BBR Until 2008/ 9</v>
          </cell>
        </row>
        <row r="316">
          <cell r="A316" t="str">
            <v>Fixed BBR Until 2008/10</v>
          </cell>
        </row>
        <row r="317">
          <cell r="A317" t="str">
            <v>Fixed BBR Until 2009/ 2</v>
          </cell>
        </row>
        <row r="318">
          <cell r="A318" t="str">
            <v>Fixed BBR Until 2009/ 4</v>
          </cell>
        </row>
        <row r="319">
          <cell r="A319" t="str">
            <v>Fixed BBR Until 2009/ 7</v>
          </cell>
        </row>
        <row r="320">
          <cell r="A320" t="str">
            <v>Fixed BBR Until 2009/ 9</v>
          </cell>
        </row>
        <row r="321">
          <cell r="A321" t="str">
            <v>Fixed BBR Until 2010/ 4</v>
          </cell>
        </row>
        <row r="322">
          <cell r="A322" t="str">
            <v>Fixed BBR Until 2011/ 4</v>
          </cell>
        </row>
        <row r="323">
          <cell r="A323" t="str">
            <v>Fixed LIBOR Until 2008/ 9</v>
          </cell>
        </row>
        <row r="324">
          <cell r="A324" t="str">
            <v>Fixed LIBOR Until 2008/10</v>
          </cell>
        </row>
        <row r="325">
          <cell r="A325" t="str">
            <v>Fixed LIBOR Until 2008/12</v>
          </cell>
        </row>
        <row r="326">
          <cell r="A326" t="str">
            <v>Fixed LIBOR Until 2009/ 1</v>
          </cell>
        </row>
        <row r="327">
          <cell r="A327" t="str">
            <v>Fixed LIBOR Until 2009/ 3</v>
          </cell>
        </row>
        <row r="328">
          <cell r="A328" t="str">
            <v>Fixed LIBOR Until 2009/ 4</v>
          </cell>
        </row>
        <row r="329">
          <cell r="A329" t="str">
            <v>Fixed LIBOR Until 2009/ 6</v>
          </cell>
        </row>
        <row r="330">
          <cell r="A330" t="str">
            <v>Fixed LIBOR Until 2009/ 7</v>
          </cell>
        </row>
        <row r="331">
          <cell r="A331" t="str">
            <v>Fixed LIBOR Until 2009/ 9</v>
          </cell>
        </row>
        <row r="332">
          <cell r="A332" t="str">
            <v>Fixed LIBOR Until 2009/10</v>
          </cell>
        </row>
        <row r="333">
          <cell r="A333" t="str">
            <v>Fixed LIBOR Until 2009/12</v>
          </cell>
        </row>
        <row r="334">
          <cell r="A334" t="str">
            <v>Fixed LIBOR Until 2010/ 1</v>
          </cell>
        </row>
        <row r="335">
          <cell r="A335" t="str">
            <v>Fixed LIBOR Until 2010/ 3</v>
          </cell>
        </row>
        <row r="336">
          <cell r="A336" t="str">
            <v>Fixed LIBOR Until 2010/12</v>
          </cell>
        </row>
        <row r="337">
          <cell r="A337" t="str">
            <v>Variable BBR</v>
          </cell>
        </row>
        <row r="338">
          <cell r="A338" t="str">
            <v>Variable LIBOR</v>
          </cell>
        </row>
        <row r="339">
          <cell r="A339" t="str">
            <v>Total:</v>
          </cell>
        </row>
        <row r="341">
          <cell r="A341" t="str">
            <v>Top</v>
          </cell>
        </row>
        <row r="345">
          <cell r="A345" t="str">
            <v>19. Lien</v>
          </cell>
        </row>
        <row r="348">
          <cell r="A348" t="str">
            <v>Lien</v>
          </cell>
        </row>
        <row r="349">
          <cell r="A349" t="str">
            <v>Firsts</v>
          </cell>
        </row>
        <row r="350">
          <cell r="A350" t="str">
            <v>Total:</v>
          </cell>
        </row>
        <row r="352">
          <cell r="A352" t="str">
            <v>Top</v>
          </cell>
        </row>
        <row r="356">
          <cell r="A356" t="str">
            <v>20. Seasoning</v>
          </cell>
        </row>
        <row r="359">
          <cell r="A359" t="str">
            <v>Seasoning</v>
          </cell>
        </row>
        <row r="360">
          <cell r="A360" t="str">
            <v>&gt;= 18</v>
          </cell>
        </row>
        <row r="361">
          <cell r="A361" t="str">
            <v>Total:</v>
          </cell>
        </row>
        <row r="362">
          <cell r="A362" t="str">
            <v>WA: 22.54</v>
          </cell>
        </row>
        <row r="364">
          <cell r="A364" t="str">
            <v>Top</v>
          </cell>
        </row>
        <row r="368">
          <cell r="A368" t="str">
            <v>21. Stabilised Margin LIBOR</v>
          </cell>
        </row>
        <row r="371">
          <cell r="A371" t="str">
            <v>Stabilised Margin LIBOR</v>
          </cell>
        </row>
        <row r="372">
          <cell r="A372" t="str">
            <v>&lt;= 1.50</v>
          </cell>
        </row>
        <row r="373">
          <cell r="A373" t="str">
            <v>1.51 - 1.75</v>
          </cell>
        </row>
        <row r="374">
          <cell r="A374" t="str">
            <v>1.76 - 2.00</v>
          </cell>
        </row>
        <row r="375">
          <cell r="A375" t="str">
            <v>2.01 - 2.25</v>
          </cell>
        </row>
        <row r="376">
          <cell r="A376" t="str">
            <v>2.26 - 2.50</v>
          </cell>
        </row>
        <row r="377">
          <cell r="A377" t="str">
            <v>2.51 - 2.75</v>
          </cell>
        </row>
        <row r="378">
          <cell r="A378" t="str">
            <v>2.76 - 3.00</v>
          </cell>
        </row>
        <row r="379">
          <cell r="A379" t="str">
            <v>3.01 - 3.25</v>
          </cell>
        </row>
        <row r="380">
          <cell r="A380" t="str">
            <v>3.26 - 3.50</v>
          </cell>
        </row>
        <row r="381">
          <cell r="A381" t="str">
            <v>3.51 - 3.75</v>
          </cell>
        </row>
        <row r="382">
          <cell r="A382" t="str">
            <v>3.76 - 4.00</v>
          </cell>
        </row>
        <row r="383">
          <cell r="A383" t="str">
            <v>4.26 - 4.50</v>
          </cell>
        </row>
        <row r="384">
          <cell r="A384" t="str">
            <v>Total:</v>
          </cell>
        </row>
        <row r="385">
          <cell r="A385" t="str">
            <v>WA: 2.37</v>
          </cell>
        </row>
        <row r="387">
          <cell r="A387" t="str">
            <v>The Stabilised Margin is the margin rate of all loans post any applicable fixed or discount rates.</v>
          </cell>
        </row>
        <row r="389">
          <cell r="A389" t="str">
            <v>Top</v>
          </cell>
        </row>
        <row r="393">
          <cell r="A393" t="str">
            <v>22. Stabilised Margin BBR</v>
          </cell>
        </row>
        <row r="396">
          <cell r="A396" t="str">
            <v>Stabilised Margin BBR</v>
          </cell>
        </row>
        <row r="397">
          <cell r="A397" t="str">
            <v>&lt;= 1.50</v>
          </cell>
        </row>
        <row r="398">
          <cell r="A398" t="str">
            <v>1.51 - 1.75</v>
          </cell>
        </row>
        <row r="399">
          <cell r="A399" t="str">
            <v>1.76 - 2.00</v>
          </cell>
        </row>
        <row r="400">
          <cell r="A400" t="str">
            <v>2.01 - 2.25</v>
          </cell>
        </row>
        <row r="401">
          <cell r="A401" t="str">
            <v>2.26 - 2.50</v>
          </cell>
        </row>
        <row r="402">
          <cell r="A402" t="str">
            <v>2.51 - 2.75</v>
          </cell>
        </row>
        <row r="403">
          <cell r="A403" t="str">
            <v>2.76 - 3.00</v>
          </cell>
        </row>
        <row r="404">
          <cell r="A404" t="str">
            <v>3.01 - 3.25</v>
          </cell>
        </row>
        <row r="405">
          <cell r="A405" t="str">
            <v>3.26 - 3.50</v>
          </cell>
        </row>
        <row r="406">
          <cell r="A406" t="str">
            <v>3.51 &gt;=</v>
          </cell>
        </row>
        <row r="407">
          <cell r="A407" t="str">
            <v>Total:</v>
          </cell>
        </row>
        <row r="408">
          <cell r="A408" t="str">
            <v>WA: 2.35</v>
          </cell>
        </row>
        <row r="410">
          <cell r="A410" t="str">
            <v>The Stabilised Margin is the margin rate of all loans post any applicable fixed or discount rates.</v>
          </cell>
        </row>
        <row r="412">
          <cell r="A412" t="str">
            <v>Top</v>
          </cell>
        </row>
        <row r="416">
          <cell r="A416" t="str">
            <v>23. Current Margin LIBOR</v>
          </cell>
        </row>
        <row r="419">
          <cell r="A419" t="str">
            <v>Current Margin LIBOR</v>
          </cell>
        </row>
        <row r="420">
          <cell r="A420" t="str">
            <v>&lt;= 0.00</v>
          </cell>
        </row>
        <row r="421">
          <cell r="A421" t="str">
            <v>0.01 - 0.25</v>
          </cell>
        </row>
        <row r="422">
          <cell r="A422" t="str">
            <v>0.26 - 0.50</v>
          </cell>
        </row>
        <row r="423">
          <cell r="A423" t="str">
            <v>0.51 - 0.75</v>
          </cell>
        </row>
        <row r="424">
          <cell r="A424" t="str">
            <v>0.76 - 1.00</v>
          </cell>
        </row>
        <row r="425">
          <cell r="A425" t="str">
            <v>1.01 - 1.25</v>
          </cell>
        </row>
        <row r="426">
          <cell r="A426" t="str">
            <v>1.26 - 1.50</v>
          </cell>
        </row>
        <row r="427">
          <cell r="A427" t="str">
            <v>1.51 - 1.75</v>
          </cell>
        </row>
        <row r="428">
          <cell r="A428" t="str">
            <v>1.76 - 2.00</v>
          </cell>
        </row>
        <row r="429">
          <cell r="A429" t="str">
            <v>2.01 - 2.25</v>
          </cell>
        </row>
        <row r="430">
          <cell r="A430" t="str">
            <v>2.26 - 2.50</v>
          </cell>
        </row>
        <row r="431">
          <cell r="A431" t="str">
            <v>2.51 - 2.75</v>
          </cell>
        </row>
        <row r="432">
          <cell r="A432" t="str">
            <v>2.76 - 3.00</v>
          </cell>
        </row>
        <row r="433">
          <cell r="A433" t="str">
            <v>3.01 - 3.25</v>
          </cell>
        </row>
        <row r="434">
          <cell r="A434" t="str">
            <v>3.26 - 3.50</v>
          </cell>
        </row>
        <row r="435">
          <cell r="A435" t="str">
            <v>3.51 &gt;=</v>
          </cell>
        </row>
        <row r="436">
          <cell r="A436" t="str">
            <v>Total:</v>
          </cell>
        </row>
        <row r="437">
          <cell r="A437" t="str">
            <v>WA: 2.33</v>
          </cell>
        </row>
        <row r="439">
          <cell r="A439" t="str">
            <v>Top</v>
          </cell>
        </row>
        <row r="443">
          <cell r="A443" t="str">
            <v>24. Current Margin BBR</v>
          </cell>
        </row>
        <row r="446">
          <cell r="A446" t="str">
            <v>Current Margin BBR</v>
          </cell>
        </row>
        <row r="447">
          <cell r="A447" t="str">
            <v>0.01 - 0.25</v>
          </cell>
        </row>
        <row r="448">
          <cell r="A448" t="str">
            <v>0.26 - 0.50</v>
          </cell>
        </row>
        <row r="449">
          <cell r="A449" t="str">
            <v>0.51 - 0.75</v>
          </cell>
        </row>
        <row r="450">
          <cell r="A450" t="str">
            <v>0.76 - 1.00</v>
          </cell>
        </row>
        <row r="451">
          <cell r="A451" t="str">
            <v>1.01 - 1.25</v>
          </cell>
        </row>
        <row r="452">
          <cell r="A452" t="str">
            <v>1.26 - 1.50</v>
          </cell>
        </row>
        <row r="453">
          <cell r="A453" t="str">
            <v>1.51 - 1.75</v>
          </cell>
        </row>
        <row r="454">
          <cell r="A454" t="str">
            <v>1.76 - 2.00</v>
          </cell>
        </row>
        <row r="455">
          <cell r="A455" t="str">
            <v>2.01 - 2.25</v>
          </cell>
        </row>
        <row r="456">
          <cell r="A456" t="str">
            <v>2.26 - 2.50</v>
          </cell>
        </row>
        <row r="457">
          <cell r="A457" t="str">
            <v>2.51 - 2.75</v>
          </cell>
        </row>
        <row r="458">
          <cell r="A458" t="str">
            <v>2.76 &gt;=</v>
          </cell>
        </row>
        <row r="459">
          <cell r="A459" t="str">
            <v>Total:</v>
          </cell>
        </row>
        <row r="460">
          <cell r="A460" t="str">
            <v>WA: 1.71</v>
          </cell>
        </row>
        <row r="462">
          <cell r="A462" t="str">
            <v>Discount and Variable Loans only</v>
          </cell>
        </row>
        <row r="464">
          <cell r="A464" t="str">
            <v>Top</v>
          </cell>
        </row>
        <row r="468">
          <cell r="A468" t="str">
            <v>25. Self-Certified</v>
          </cell>
        </row>
        <row r="471">
          <cell r="A471" t="str">
            <v>Self-Certified</v>
          </cell>
        </row>
        <row r="472">
          <cell r="A472" t="str">
            <v>No</v>
          </cell>
        </row>
        <row r="473">
          <cell r="A473" t="str">
            <v>Yes</v>
          </cell>
        </row>
        <row r="474">
          <cell r="A474" t="str">
            <v>Total:</v>
          </cell>
        </row>
        <row r="476">
          <cell r="A476" t="str">
            <v>Top</v>
          </cell>
        </row>
        <row r="480">
          <cell r="A480" t="str">
            <v>26. Right To Buy</v>
          </cell>
        </row>
        <row r="483">
          <cell r="A483" t="str">
            <v>Right To Buy</v>
          </cell>
        </row>
        <row r="484">
          <cell r="A484" t="str">
            <v>No</v>
          </cell>
        </row>
        <row r="485">
          <cell r="A485" t="str">
            <v>Yes</v>
          </cell>
        </row>
        <row r="486">
          <cell r="A486" t="str">
            <v>Total:</v>
          </cell>
        </row>
        <row r="488">
          <cell r="A488" t="str">
            <v>Top</v>
          </cell>
        </row>
        <row r="492">
          <cell r="A492" t="str">
            <v>27. Buy To Let</v>
          </cell>
        </row>
        <row r="495">
          <cell r="A495" t="str">
            <v>Buy To Let</v>
          </cell>
        </row>
        <row r="496">
          <cell r="A496" t="str">
            <v>No</v>
          </cell>
        </row>
        <row r="497">
          <cell r="A497" t="str">
            <v>Yes</v>
          </cell>
        </row>
        <row r="498">
          <cell r="A498" t="str">
            <v>Total:</v>
          </cell>
        </row>
        <row r="500">
          <cell r="A500" t="str">
            <v>Top</v>
          </cell>
        </row>
        <row r="504">
          <cell r="A504" t="str">
            <v>28. Shared Ownership</v>
          </cell>
        </row>
        <row r="507">
          <cell r="A507" t="str">
            <v>Shared Ownership</v>
          </cell>
        </row>
        <row r="508">
          <cell r="A508" t="str">
            <v>No</v>
          </cell>
        </row>
        <row r="509">
          <cell r="A509" t="str">
            <v>Yes</v>
          </cell>
        </row>
        <row r="510">
          <cell r="A510" t="str">
            <v>Total:</v>
          </cell>
        </row>
        <row r="512">
          <cell r="A512" t="str">
            <v>Top</v>
          </cell>
        </row>
        <row r="516">
          <cell r="A516" t="str">
            <v>29. Originator</v>
          </cell>
        </row>
        <row r="519">
          <cell r="A519" t="str">
            <v>Originator</v>
          </cell>
        </row>
        <row r="520">
          <cell r="A520" t="str">
            <v>GMAC</v>
          </cell>
        </row>
        <row r="521">
          <cell r="A521" t="str">
            <v>LMC</v>
          </cell>
        </row>
        <row r="522">
          <cell r="A522" t="str">
            <v>PML</v>
          </cell>
        </row>
        <row r="523">
          <cell r="A523" t="str">
            <v>SPML</v>
          </cell>
        </row>
        <row r="524">
          <cell r="A524" t="str">
            <v>Total:</v>
          </cell>
        </row>
        <row r="526">
          <cell r="A526" t="str">
            <v>Top</v>
          </cell>
        </row>
        <row r="534">
          <cell r="A534" t="str">
            <v>G:\datalon\Groups\Finance UK\Treasury\Securitisation\Eurosail 07-2\Strats\Sep 08\ESAIL 07-2 Sep.cas</v>
          </cell>
        </row>
        <row r="535">
          <cell r="A535" t="str">
            <v>Sep 17, 2008 16:53</v>
          </cell>
        </row>
      </sheetData>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Fund"/>
      <sheetName val="Sheet1"/>
      <sheetName val="GT_Custom"/>
      <sheetName val="Comparative BS"/>
      <sheetName val="Comparative IS"/>
    </sheetNames>
    <sheetDataSet>
      <sheetData sheetId="0" refreshError="1"/>
      <sheetData sheetId="1" refreshError="1">
        <row r="2">
          <cell r="A2">
            <v>1000</v>
          </cell>
        </row>
        <row r="3">
          <cell r="A3">
            <v>1100</v>
          </cell>
        </row>
        <row r="4">
          <cell r="A4">
            <v>1200</v>
          </cell>
        </row>
        <row r="5">
          <cell r="A5">
            <v>1300</v>
          </cell>
        </row>
        <row r="6">
          <cell r="A6">
            <v>1400</v>
          </cell>
        </row>
        <row r="7">
          <cell r="A7">
            <v>1500</v>
          </cell>
        </row>
        <row r="8">
          <cell r="A8">
            <v>1600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mt"/>
      <sheetName val="IS"/>
      <sheetName val="IS_2"/>
      <sheetName val="BS"/>
      <sheetName val="Monthly"/>
      <sheetName val="Cash"/>
      <sheetName val="NBV"/>
      <sheetName val="Int_Inc"/>
      <sheetName val="Discount"/>
      <sheetName val="Service_Fees"/>
      <sheetName val="Loan Exp"/>
      <sheetName val="asset_acq"/>
      <sheetName val="ave_eq"/>
      <sheetName val="equity"/>
      <sheetName val="Equity1"/>
      <sheetName val="Equity Rollforward"/>
      <sheetName val="Prop_sum"/>
      <sheetName val="PropInt1"/>
      <sheetName val="INV PROP NI"/>
      <sheetName val="INV PROP BV"/>
      <sheetName val="O_A"/>
      <sheetName val="WFSG Note"/>
      <sheetName val="WFSG Note II"/>
      <sheetName val="WFSG Note III"/>
      <sheetName val="Prepaid"/>
      <sheetName val="DTA1"/>
      <sheetName val="DTA2"/>
      <sheetName val="DEBT"/>
      <sheetName val="A_P"/>
      <sheetName val="Op_Exp"/>
      <sheetName val="Op_Income"/>
      <sheetName val="Capital"/>
      <sheetName val="AIRec"/>
      <sheetName val="IntComp"/>
      <sheetName val="Int Net"/>
      <sheetName val="Mgmt fees"/>
      <sheetName val="print"/>
      <sheetName va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
          <cell r="B1">
            <v>12</v>
          </cell>
        </row>
        <row r="3">
          <cell r="A3">
            <v>1</v>
          </cell>
          <cell r="B3" t="str">
            <v>One Month</v>
          </cell>
          <cell r="C3" t="str">
            <v>January 31,</v>
          </cell>
          <cell r="D3" t="str">
            <v>January 1999</v>
          </cell>
          <cell r="E3" t="str">
            <v>JANUARY 1999</v>
          </cell>
          <cell r="F3" t="str">
            <v>JANUARY 31,</v>
          </cell>
        </row>
        <row r="4">
          <cell r="A4">
            <v>2</v>
          </cell>
          <cell r="B4" t="str">
            <v>Two Months</v>
          </cell>
          <cell r="C4" t="str">
            <v>February 28,</v>
          </cell>
          <cell r="D4" t="str">
            <v>February 1999</v>
          </cell>
          <cell r="E4" t="str">
            <v>FEBRUARY 1999</v>
          </cell>
          <cell r="F4" t="str">
            <v>FEBRUARY 28,</v>
          </cell>
        </row>
        <row r="5">
          <cell r="A5">
            <v>3</v>
          </cell>
          <cell r="B5" t="str">
            <v>Three Months</v>
          </cell>
          <cell r="C5" t="str">
            <v>March 31,</v>
          </cell>
          <cell r="D5" t="str">
            <v>March 1999</v>
          </cell>
          <cell r="E5" t="str">
            <v>MARCH 1999</v>
          </cell>
          <cell r="F5" t="str">
            <v>MARCH 31,</v>
          </cell>
        </row>
        <row r="6">
          <cell r="A6">
            <v>4</v>
          </cell>
          <cell r="B6" t="str">
            <v>Four Months</v>
          </cell>
          <cell r="C6" t="str">
            <v>April 30,</v>
          </cell>
          <cell r="D6" t="str">
            <v>April 1999</v>
          </cell>
          <cell r="E6" t="str">
            <v>APRIL 1999</v>
          </cell>
          <cell r="F6" t="str">
            <v>APRIL 30,</v>
          </cell>
        </row>
        <row r="7">
          <cell r="A7">
            <v>5</v>
          </cell>
          <cell r="B7" t="str">
            <v>Five Months</v>
          </cell>
          <cell r="C7" t="str">
            <v>May 31,</v>
          </cell>
          <cell r="D7" t="str">
            <v>May 1999</v>
          </cell>
          <cell r="E7" t="str">
            <v>MAY 1999</v>
          </cell>
          <cell r="F7" t="str">
            <v>MAY 31,</v>
          </cell>
        </row>
        <row r="8">
          <cell r="A8">
            <v>6</v>
          </cell>
          <cell r="B8" t="str">
            <v>Six Months</v>
          </cell>
          <cell r="C8" t="str">
            <v>June 30,</v>
          </cell>
          <cell r="D8" t="str">
            <v>June 1999</v>
          </cell>
          <cell r="E8" t="str">
            <v>JUNE 1999</v>
          </cell>
          <cell r="F8" t="str">
            <v>JUNE 30,</v>
          </cell>
        </row>
        <row r="9">
          <cell r="A9">
            <v>7</v>
          </cell>
          <cell r="B9" t="str">
            <v>Seven Months</v>
          </cell>
          <cell r="C9" t="str">
            <v>July 31,</v>
          </cell>
          <cell r="D9" t="str">
            <v>July 1999</v>
          </cell>
          <cell r="E9" t="str">
            <v>JULY 1999</v>
          </cell>
          <cell r="F9" t="str">
            <v>JULY 31,</v>
          </cell>
        </row>
        <row r="10">
          <cell r="A10">
            <v>8</v>
          </cell>
          <cell r="B10" t="str">
            <v>Eight Months</v>
          </cell>
          <cell r="C10" t="str">
            <v>August 31,</v>
          </cell>
          <cell r="D10" t="str">
            <v>August 1999</v>
          </cell>
          <cell r="E10" t="str">
            <v>AUGUST 1999</v>
          </cell>
          <cell r="F10" t="str">
            <v>AUGUST 31,</v>
          </cell>
        </row>
        <row r="11">
          <cell r="A11">
            <v>9</v>
          </cell>
          <cell r="B11" t="str">
            <v>Nine Months</v>
          </cell>
          <cell r="C11" t="str">
            <v>September 30,</v>
          </cell>
          <cell r="D11" t="str">
            <v>September 1999</v>
          </cell>
          <cell r="E11" t="str">
            <v>SEPTEMBER 1999</v>
          </cell>
          <cell r="F11" t="str">
            <v>SEPTEMBER 30,</v>
          </cell>
        </row>
        <row r="12">
          <cell r="A12">
            <v>10</v>
          </cell>
          <cell r="B12" t="str">
            <v>Ten Months</v>
          </cell>
          <cell r="C12" t="str">
            <v>October 31,</v>
          </cell>
          <cell r="D12" t="str">
            <v>October 1999</v>
          </cell>
          <cell r="E12" t="str">
            <v>OCTOBER 1999</v>
          </cell>
          <cell r="F12" t="str">
            <v>OCTOBER 31,</v>
          </cell>
        </row>
        <row r="13">
          <cell r="A13">
            <v>11</v>
          </cell>
          <cell r="B13" t="str">
            <v>Eleven Months</v>
          </cell>
          <cell r="C13" t="str">
            <v>November 30,</v>
          </cell>
          <cell r="D13" t="str">
            <v>November 1999</v>
          </cell>
          <cell r="E13" t="str">
            <v>NOVEMBER 1999</v>
          </cell>
          <cell r="F13" t="str">
            <v>NOVEMBER 30,</v>
          </cell>
        </row>
        <row r="14">
          <cell r="A14">
            <v>12</v>
          </cell>
          <cell r="B14" t="str">
            <v>Twelve Months and Year</v>
          </cell>
          <cell r="C14" t="str">
            <v>December 31,</v>
          </cell>
          <cell r="D14" t="str">
            <v>December 1999</v>
          </cell>
          <cell r="E14" t="str">
            <v>DECEMBER 1999</v>
          </cell>
          <cell r="F14" t="str">
            <v>DECEMBER 31,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llBorrowWire (2)"/>
      <sheetName val="INV 509"/>
      <sheetName val="INV 511"/>
      <sheetName val="morgan"/>
      <sheetName val="Adv worksheet"/>
      <sheetName val="WireTracking"/>
      <sheetName val="Import JE"/>
      <sheetName val="MPS Entry Form (SAME DAY)"/>
      <sheetName val="MPS Entry Form (NEXT DAY)"/>
      <sheetName val="MPSimport (Same)"/>
      <sheetName val="MPSimport (Next)"/>
      <sheetName val="WFB to SOA"/>
      <sheetName val="WachToSOA"/>
      <sheetName val="WFB2 to SOA"/>
      <sheetName val="Wach2ToSOA"/>
      <sheetName val="MULTI WIRE"/>
      <sheetName val="ExternalWire"/>
      <sheetName val="ExternalWire-IntermediaryBk"/>
      <sheetName val="Payment Adv"/>
      <sheetName val="MellBorrowWire"/>
      <sheetName val="WF Trfr to Mellon"/>
      <sheetName val="WACHOVIA"/>
      <sheetName val="DailyMellonWire"/>
      <sheetName val="MellACHWire"/>
      <sheetName val="MPSauthorizationList"/>
      <sheetName val="NSF &amp; ACH NSFWire"/>
      <sheetName val="WACHNSF"/>
      <sheetName val="ManualChks-MstrCsh"/>
      <sheetName val="ManualChks-PmtClr"/>
      <sheetName val="Module1"/>
      <sheetName val="Module2"/>
      <sheetName val="WachoviaToSOA"/>
      <sheetName val="Payment Adv (4)"/>
      <sheetName val="DailyMellonWire(Manual Entry)"/>
      <sheetName val="EASYPAY"/>
      <sheetName val="WACHBKADJ"/>
      <sheetName val="ITF AA PI"/>
      <sheetName val="ITF AA TI"/>
      <sheetName val="FNMA PI"/>
      <sheetName val="FNMA TI"/>
      <sheetName val="ITF SS PI"/>
      <sheetName val="ITF SS TI"/>
      <sheetName val="NOMFNMA PI"/>
      <sheetName val="NOMFNMA TI"/>
      <sheetName val="ITF AA PI (2)"/>
      <sheetName val="ITF AA TI (2)"/>
      <sheetName val="FNMA PI (2)"/>
      <sheetName val="FNMA TI (2)"/>
      <sheetName val="ITF SS PI (2)"/>
      <sheetName val="ITF SS TI (2)"/>
      <sheetName val="NOMFNMA PI (2)"/>
      <sheetName val="NOMFNMA TI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S-Inputs"/>
      <sheetName val="Reporting"/>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Master"/>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ing Dt Rpt"/>
      <sheetName val="Funding Dt Rpt - Cash Dist"/>
      <sheetName val="Funding Dt Rpt - Allocation"/>
      <sheetName val="Funding Dt Rpt - Summary"/>
      <sheetName val="Funding Dt Rpt - LL Schedule"/>
      <sheetName val="Funding Dt Rpt - Rlfwd(1)"/>
      <sheetName val="Funding Dt Rpt - Rlfwd (2)"/>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ward - SAF Eligibility"/>
      <sheetName val="Field List"/>
      <sheetName val="Distribution"/>
      <sheetName val="Generated_Report"/>
      <sheetName val="Commands"/>
      <sheetName val="iCarReport - SAF provisions (01"/>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List"/>
      <sheetName val="Summaries"/>
    </sheetNames>
    <sheetDataSet>
      <sheetData sheetId="0"/>
      <sheetData sheetId="1" refreshError="1">
        <row r="2">
          <cell r="A2" t="str">
            <v>Anonymous Deposit</v>
          </cell>
        </row>
        <row r="3">
          <cell r="A3" t="str">
            <v>Anonymous Loan</v>
          </cell>
        </row>
        <row r="4">
          <cell r="A4" t="str">
            <v>Anonymous Rent</v>
          </cell>
        </row>
        <row r="5">
          <cell r="A5" t="str">
            <v>Ariel</v>
          </cell>
        </row>
        <row r="6">
          <cell r="A6" t="str">
            <v>Austin</v>
          </cell>
        </row>
        <row r="7">
          <cell r="A7" t="str">
            <v>Ayala</v>
          </cell>
        </row>
        <row r="8">
          <cell r="A8" t="str">
            <v>Becktold</v>
          </cell>
        </row>
        <row r="9">
          <cell r="A9" t="str">
            <v>Benz</v>
          </cell>
        </row>
        <row r="10">
          <cell r="A10" t="str">
            <v>Bird</v>
          </cell>
        </row>
        <row r="11">
          <cell r="A11" t="str">
            <v>Blakely</v>
          </cell>
        </row>
        <row r="12">
          <cell r="A12" t="str">
            <v>Bond</v>
          </cell>
        </row>
        <row r="13">
          <cell r="A13" t="str">
            <v>Bounds</v>
          </cell>
        </row>
        <row r="14">
          <cell r="A14" t="str">
            <v>Bratton</v>
          </cell>
        </row>
        <row r="15">
          <cell r="A15" t="str">
            <v>Brauer</v>
          </cell>
        </row>
        <row r="16">
          <cell r="A16" t="str">
            <v>Brophy</v>
          </cell>
        </row>
        <row r="17">
          <cell r="A17" t="str">
            <v>Brown, A</v>
          </cell>
        </row>
        <row r="18">
          <cell r="A18" t="str">
            <v>Brown, F</v>
          </cell>
        </row>
        <row r="19">
          <cell r="A19" t="str">
            <v>Butler</v>
          </cell>
        </row>
        <row r="20">
          <cell r="A20" t="str">
            <v>Campbell</v>
          </cell>
        </row>
        <row r="21">
          <cell r="A21" t="str">
            <v>Campoz</v>
          </cell>
        </row>
        <row r="22">
          <cell r="A22" t="str">
            <v>Chant</v>
          </cell>
        </row>
        <row r="23">
          <cell r="A23" t="str">
            <v>Rosario</v>
          </cell>
        </row>
        <row r="24">
          <cell r="A24" t="str">
            <v>Doe</v>
          </cell>
        </row>
        <row r="25">
          <cell r="A25" t="str">
            <v>Clark</v>
          </cell>
        </row>
        <row r="26">
          <cell r="A26" t="str">
            <v>Clayville</v>
          </cell>
        </row>
        <row r="27">
          <cell r="A27" t="str">
            <v>Cody</v>
          </cell>
        </row>
        <row r="28">
          <cell r="A28" t="str">
            <v>Coffey</v>
          </cell>
        </row>
        <row r="29">
          <cell r="A29" t="str">
            <v>Cook</v>
          </cell>
        </row>
        <row r="30">
          <cell r="A30" t="str">
            <v>Cowdry</v>
          </cell>
        </row>
        <row r="31">
          <cell r="A31" t="str">
            <v>Cudney Jr</v>
          </cell>
        </row>
        <row r="32">
          <cell r="A32" t="str">
            <v>Cutts</v>
          </cell>
        </row>
        <row r="33">
          <cell r="A33" t="str">
            <v>Dame</v>
          </cell>
        </row>
        <row r="34">
          <cell r="A34" t="str">
            <v>Delashmutt</v>
          </cell>
        </row>
        <row r="35">
          <cell r="A35" t="str">
            <v>Doctolero</v>
          </cell>
        </row>
        <row r="36">
          <cell r="A36" t="str">
            <v>Doran</v>
          </cell>
        </row>
        <row r="37">
          <cell r="A37" t="str">
            <v>Dorsky</v>
          </cell>
        </row>
        <row r="38">
          <cell r="A38" t="str">
            <v>Downey</v>
          </cell>
        </row>
        <row r="39">
          <cell r="A39" t="str">
            <v>Drorbaugh</v>
          </cell>
        </row>
        <row r="40">
          <cell r="A40" t="str">
            <v>Dublinski</v>
          </cell>
        </row>
        <row r="41">
          <cell r="A41" t="str">
            <v>Dunn, J</v>
          </cell>
        </row>
        <row r="42">
          <cell r="A42" t="str">
            <v>Dunn, M</v>
          </cell>
        </row>
        <row r="43">
          <cell r="A43" t="str">
            <v>Edwards</v>
          </cell>
        </row>
        <row r="44">
          <cell r="A44" t="str">
            <v>Egan</v>
          </cell>
        </row>
        <row r="45">
          <cell r="A45" t="str">
            <v>Engles</v>
          </cell>
        </row>
        <row r="46">
          <cell r="A46" t="str">
            <v>Faulker-Wilson</v>
          </cell>
        </row>
        <row r="47">
          <cell r="A47" t="str">
            <v>Feldmann</v>
          </cell>
        </row>
        <row r="48">
          <cell r="A48" t="str">
            <v>Froust</v>
          </cell>
        </row>
        <row r="49">
          <cell r="A49" t="str">
            <v>Furgason</v>
          </cell>
        </row>
        <row r="50">
          <cell r="A50" t="str">
            <v>Galanida</v>
          </cell>
        </row>
        <row r="51">
          <cell r="A51" t="str">
            <v>Garcia</v>
          </cell>
        </row>
        <row r="52">
          <cell r="A52" t="str">
            <v>Giacomazzi</v>
          </cell>
        </row>
        <row r="53">
          <cell r="A53" t="str">
            <v>Goodnight</v>
          </cell>
        </row>
        <row r="54">
          <cell r="A54" t="str">
            <v>Goodwin</v>
          </cell>
        </row>
        <row r="55">
          <cell r="A55" t="str">
            <v>Grady</v>
          </cell>
        </row>
        <row r="56">
          <cell r="A56" t="str">
            <v>Gray</v>
          </cell>
        </row>
        <row r="57">
          <cell r="A57" t="str">
            <v>Guellar</v>
          </cell>
        </row>
        <row r="58">
          <cell r="A58" t="str">
            <v>Gulliford</v>
          </cell>
        </row>
        <row r="59">
          <cell r="A59" t="str">
            <v>Hazel</v>
          </cell>
        </row>
        <row r="60">
          <cell r="A60" t="str">
            <v>Helt</v>
          </cell>
        </row>
        <row r="61">
          <cell r="A61" t="str">
            <v>Hiatt</v>
          </cell>
        </row>
        <row r="62">
          <cell r="A62" t="str">
            <v>Hodges</v>
          </cell>
        </row>
        <row r="63">
          <cell r="A63" t="str">
            <v>Home Again Renovation</v>
          </cell>
        </row>
        <row r="64">
          <cell r="A64" t="str">
            <v>Hust</v>
          </cell>
        </row>
        <row r="65">
          <cell r="A65" t="str">
            <v>Hylton</v>
          </cell>
        </row>
        <row r="66">
          <cell r="A66" t="str">
            <v>Ikejiani</v>
          </cell>
        </row>
        <row r="67">
          <cell r="A67" t="str">
            <v>Irwin</v>
          </cell>
        </row>
        <row r="68">
          <cell r="A68" t="str">
            <v>James</v>
          </cell>
        </row>
        <row r="69">
          <cell r="A69" t="str">
            <v>Jankans</v>
          </cell>
        </row>
        <row r="70">
          <cell r="A70" t="str">
            <v>Jensen</v>
          </cell>
        </row>
        <row r="71">
          <cell r="A71" t="str">
            <v>Keating</v>
          </cell>
        </row>
        <row r="72">
          <cell r="A72" t="str">
            <v>Kelley</v>
          </cell>
        </row>
        <row r="73">
          <cell r="A73" t="str">
            <v>Kitzmiller</v>
          </cell>
        </row>
        <row r="74">
          <cell r="A74" t="str">
            <v>Kraemer</v>
          </cell>
        </row>
        <row r="75">
          <cell r="A75" t="str">
            <v>Knowland</v>
          </cell>
        </row>
        <row r="76">
          <cell r="A76" t="str">
            <v>LaChance</v>
          </cell>
        </row>
        <row r="77">
          <cell r="A77" t="str">
            <v>Larois</v>
          </cell>
        </row>
        <row r="78">
          <cell r="A78" t="str">
            <v>Lattimer</v>
          </cell>
        </row>
        <row r="79">
          <cell r="A79" t="str">
            <v>Lavoie</v>
          </cell>
        </row>
        <row r="80">
          <cell r="A80" t="str">
            <v>Leon</v>
          </cell>
        </row>
        <row r="81">
          <cell r="A81" t="str">
            <v>Leonard</v>
          </cell>
        </row>
        <row r="82">
          <cell r="A82" t="str">
            <v>Lopez</v>
          </cell>
        </row>
        <row r="83">
          <cell r="A83" t="str">
            <v>Low</v>
          </cell>
        </row>
        <row r="84">
          <cell r="A84" t="str">
            <v>Magac</v>
          </cell>
        </row>
        <row r="85">
          <cell r="A85" t="str">
            <v>Manning</v>
          </cell>
        </row>
        <row r="86">
          <cell r="A86" t="str">
            <v>Mayfield</v>
          </cell>
        </row>
        <row r="87">
          <cell r="A87" t="str">
            <v>Mazurek</v>
          </cell>
        </row>
        <row r="88">
          <cell r="A88" t="str">
            <v>Mccalpin</v>
          </cell>
        </row>
        <row r="89">
          <cell r="A89" t="str">
            <v>Mcclellan</v>
          </cell>
        </row>
        <row r="90">
          <cell r="A90" t="str">
            <v>McCown</v>
          </cell>
        </row>
        <row r="91">
          <cell r="A91" t="str">
            <v>McCoy</v>
          </cell>
        </row>
        <row r="92">
          <cell r="A92" t="str">
            <v>McDonnell</v>
          </cell>
        </row>
        <row r="93">
          <cell r="A93" t="str">
            <v>McGee</v>
          </cell>
        </row>
        <row r="94">
          <cell r="A94" t="str">
            <v>McIntyre</v>
          </cell>
        </row>
        <row r="95">
          <cell r="A95" t="str">
            <v>McKinney</v>
          </cell>
        </row>
        <row r="96">
          <cell r="A96" t="str">
            <v>Montoya</v>
          </cell>
        </row>
        <row r="97">
          <cell r="A97" t="str">
            <v>Moore</v>
          </cell>
        </row>
        <row r="98">
          <cell r="A98" t="str">
            <v>Morgan</v>
          </cell>
        </row>
        <row r="99">
          <cell r="A99" t="str">
            <v>Mouton</v>
          </cell>
        </row>
        <row r="100">
          <cell r="A100" t="str">
            <v>Mueller</v>
          </cell>
        </row>
        <row r="101">
          <cell r="A101" t="str">
            <v>Murdza</v>
          </cell>
        </row>
        <row r="102">
          <cell r="A102" t="str">
            <v>Murphy, C</v>
          </cell>
        </row>
        <row r="103">
          <cell r="A103" t="str">
            <v>Murphy, M</v>
          </cell>
        </row>
        <row r="104">
          <cell r="A104" t="str">
            <v>Nichols</v>
          </cell>
        </row>
        <row r="105">
          <cell r="A105" t="str">
            <v>North</v>
          </cell>
        </row>
        <row r="106">
          <cell r="A106" t="str">
            <v>Oberg</v>
          </cell>
        </row>
        <row r="107">
          <cell r="A107" t="str">
            <v>Olson</v>
          </cell>
        </row>
        <row r="108">
          <cell r="A108" t="str">
            <v>Ortiz</v>
          </cell>
        </row>
        <row r="109">
          <cell r="A109" t="str">
            <v>Parcell</v>
          </cell>
        </row>
        <row r="110">
          <cell r="A110" t="str">
            <v>Polzin</v>
          </cell>
        </row>
        <row r="111">
          <cell r="A111" t="str">
            <v>Powers</v>
          </cell>
        </row>
        <row r="112">
          <cell r="A112" t="str">
            <v>Profit</v>
          </cell>
        </row>
        <row r="113">
          <cell r="A113" t="str">
            <v>Purscelly</v>
          </cell>
        </row>
        <row r="114">
          <cell r="A114" t="str">
            <v>Purscelley</v>
          </cell>
        </row>
        <row r="115">
          <cell r="A115" t="str">
            <v>Rabe</v>
          </cell>
        </row>
        <row r="116">
          <cell r="A116" t="str">
            <v>Reyes</v>
          </cell>
        </row>
        <row r="117">
          <cell r="A117" t="str">
            <v>Richardson</v>
          </cell>
        </row>
        <row r="118">
          <cell r="A118" t="str">
            <v>Richardson, B</v>
          </cell>
        </row>
        <row r="119">
          <cell r="A119" t="str">
            <v>Robinson</v>
          </cell>
        </row>
        <row r="120">
          <cell r="A120" t="str">
            <v>Romero, Jr</v>
          </cell>
        </row>
        <row r="121">
          <cell r="A121" t="str">
            <v>Rutland</v>
          </cell>
        </row>
        <row r="122">
          <cell r="A122" t="str">
            <v>Tusanger</v>
          </cell>
        </row>
        <row r="123">
          <cell r="A123" t="str">
            <v>Pitsinger</v>
          </cell>
        </row>
        <row r="124">
          <cell r="A124" t="str">
            <v>Sand</v>
          </cell>
        </row>
        <row r="125">
          <cell r="A125" t="str">
            <v>Sanders</v>
          </cell>
        </row>
        <row r="126">
          <cell r="A126" t="str">
            <v>Schalk</v>
          </cell>
        </row>
        <row r="127">
          <cell r="A127" t="str">
            <v>Schmidt</v>
          </cell>
        </row>
        <row r="128">
          <cell r="A128" t="str">
            <v>Sides</v>
          </cell>
        </row>
        <row r="129">
          <cell r="A129" t="str">
            <v>Skelton</v>
          </cell>
        </row>
        <row r="130">
          <cell r="A130" t="str">
            <v>Sockerson</v>
          </cell>
        </row>
        <row r="131">
          <cell r="A131" t="str">
            <v>Spitler</v>
          </cell>
        </row>
        <row r="132">
          <cell r="A132" t="str">
            <v>Stamos</v>
          </cell>
        </row>
        <row r="133">
          <cell r="A133" t="str">
            <v>Starr</v>
          </cell>
        </row>
        <row r="134">
          <cell r="A134" t="str">
            <v>Storm</v>
          </cell>
        </row>
        <row r="135">
          <cell r="A135" t="str">
            <v>Strowbridge</v>
          </cell>
        </row>
        <row r="136">
          <cell r="A136" t="str">
            <v>Stutz</v>
          </cell>
        </row>
        <row r="137">
          <cell r="A137" t="str">
            <v>Swanson</v>
          </cell>
        </row>
        <row r="138">
          <cell r="A138" t="str">
            <v>Tonga-Tamua</v>
          </cell>
        </row>
        <row r="139">
          <cell r="A139" t="str">
            <v>Thompson</v>
          </cell>
        </row>
        <row r="140">
          <cell r="A140" t="str">
            <v>Thompson, D</v>
          </cell>
        </row>
        <row r="141">
          <cell r="A141" t="str">
            <v>Tonga</v>
          </cell>
        </row>
        <row r="142">
          <cell r="A142" t="str">
            <v>Torres</v>
          </cell>
        </row>
        <row r="143">
          <cell r="A143" t="str">
            <v>Turner</v>
          </cell>
        </row>
        <row r="144">
          <cell r="A144" t="str">
            <v>Ulowetz</v>
          </cell>
        </row>
        <row r="145">
          <cell r="A145" t="str">
            <v>Upton</v>
          </cell>
        </row>
        <row r="146">
          <cell r="A146" t="str">
            <v>Vacant 01</v>
          </cell>
        </row>
        <row r="147">
          <cell r="A147" t="str">
            <v>Vacant 02</v>
          </cell>
        </row>
        <row r="148">
          <cell r="A148" t="str">
            <v>Vacant 03</v>
          </cell>
        </row>
        <row r="149">
          <cell r="A149" t="str">
            <v>Vacant 04</v>
          </cell>
        </row>
        <row r="150">
          <cell r="A150" t="str">
            <v>Vacant 06</v>
          </cell>
        </row>
        <row r="151">
          <cell r="A151" t="str">
            <v>Vacant 07</v>
          </cell>
        </row>
        <row r="152">
          <cell r="A152" t="str">
            <v>Vacant 08</v>
          </cell>
        </row>
        <row r="153">
          <cell r="A153" t="str">
            <v>Vacant 09</v>
          </cell>
        </row>
        <row r="154">
          <cell r="A154" t="str">
            <v>Viloria</v>
          </cell>
        </row>
        <row r="155">
          <cell r="A155" t="str">
            <v>Vollmer</v>
          </cell>
        </row>
        <row r="156">
          <cell r="A156" t="str">
            <v>Voorhis</v>
          </cell>
        </row>
        <row r="157">
          <cell r="A157" t="str">
            <v>Walker</v>
          </cell>
        </row>
        <row r="158">
          <cell r="A158" t="str">
            <v>Walker, C</v>
          </cell>
        </row>
        <row r="159">
          <cell r="A159" t="str">
            <v>Wargnier</v>
          </cell>
        </row>
        <row r="160">
          <cell r="A160" t="str">
            <v>Warren, paid 5/2006</v>
          </cell>
        </row>
        <row r="161">
          <cell r="A161" t="str">
            <v>Warren</v>
          </cell>
        </row>
        <row r="162">
          <cell r="A162" t="str">
            <v>Wedel</v>
          </cell>
        </row>
        <row r="163">
          <cell r="A163" t="str">
            <v>Wheeler</v>
          </cell>
        </row>
        <row r="164">
          <cell r="A164" t="str">
            <v>Widner</v>
          </cell>
        </row>
        <row r="165">
          <cell r="A165" t="str">
            <v>Williams</v>
          </cell>
        </row>
        <row r="166">
          <cell r="A166" t="str">
            <v>Wilson</v>
          </cell>
        </row>
        <row r="167">
          <cell r="A167" t="str">
            <v>Wright</v>
          </cell>
        </row>
        <row r="168">
          <cell r="A168" t="str">
            <v>Younce</v>
          </cell>
        </row>
        <row r="169">
          <cell r="A169" t="str">
            <v>Young  Jr</v>
          </cell>
        </row>
        <row r="170">
          <cell r="A170" t="str">
            <v>Zych</v>
          </cell>
        </row>
        <row r="171">
          <cell r="A171" t="str">
            <v>McElroy</v>
          </cell>
        </row>
        <row r="172">
          <cell r="A172" t="str">
            <v>McFadin</v>
          </cell>
        </row>
        <row r="173">
          <cell r="A173" t="str">
            <v>Hebert</v>
          </cell>
        </row>
        <row r="174">
          <cell r="A174" t="str">
            <v>ZZBottom</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S - Input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sheetName val="CATS"/>
      <sheetName val="INT EXP"/>
      <sheetName val="T62F"/>
      <sheetName val="Excess Int"/>
      <sheetName val="APRIL 1999"/>
      <sheetName val="Serv Fee JE"/>
      <sheetName val="Int Shrtfal JE"/>
      <sheetName val="Int Shrtfal JE (2)"/>
      <sheetName val="RMT-RPT"/>
      <sheetName val="EXCESS &amp; FUND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SPORT"/>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S - Input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AG Inputs &amp; Log"/>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30-9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ICAR"/>
      <sheetName val="Transaction Documents"/>
      <sheetName val="Investor Directory"/>
      <sheetName val="Contract Parties"/>
      <sheetName val="Company Contacts"/>
      <sheetName val="Annual Compliance"/>
      <sheetName val="Servicing Fees"/>
      <sheetName val="Service Fee Inactive Investors"/>
      <sheetName val="Special Reports"/>
      <sheetName val="Bank Accounts"/>
      <sheetName val="Comman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D2" t="str">
            <v>[Master Matrix 2.0.xlsm]</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E546-88AA-4087-B25C-2EB2F2AFB8D2}">
  <sheetPr>
    <tabColor rgb="FF00B050"/>
  </sheetPr>
  <dimension ref="A1:AO42"/>
  <sheetViews>
    <sheetView tabSelected="1" zoomScaleNormal="100" workbookViewId="0">
      <selection activeCell="E4" sqref="E4"/>
    </sheetView>
  </sheetViews>
  <sheetFormatPr defaultColWidth="8.85546875" defaultRowHeight="15" x14ac:dyDescent="0.25"/>
  <cols>
    <col min="1" max="1" width="34.42578125" customWidth="1"/>
    <col min="2" max="4" width="11.42578125" customWidth="1"/>
    <col min="5" max="5" width="12.5703125" bestFit="1" customWidth="1"/>
    <col min="6" max="10" width="11.42578125" customWidth="1"/>
    <col min="11" max="13" width="14.5703125" customWidth="1"/>
    <col min="14" max="32" width="11.42578125" customWidth="1"/>
    <col min="33" max="33" width="16.5703125" customWidth="1"/>
    <col min="34" max="34" width="15.42578125" customWidth="1"/>
    <col min="35" max="35" width="12.42578125" customWidth="1"/>
    <col min="36" max="36" width="16.140625" customWidth="1"/>
    <col min="37" max="37" width="28.5703125" bestFit="1" customWidth="1"/>
    <col min="38" max="38" width="20.5703125" bestFit="1" customWidth="1"/>
    <col min="39" max="39" width="20" bestFit="1" customWidth="1"/>
    <col min="40" max="40" width="19.42578125" bestFit="1" customWidth="1"/>
    <col min="41" max="41" width="11.42578125" bestFit="1" customWidth="1"/>
  </cols>
  <sheetData>
    <row r="1" spans="1:4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85" customHeight="1" x14ac:dyDescent="0.25">
      <c r="A2" s="2" t="s">
        <v>0</v>
      </c>
      <c r="B2" s="36" t="s">
        <v>1</v>
      </c>
      <c r="C2" s="37"/>
      <c r="D2" s="37"/>
      <c r="E2" s="1"/>
      <c r="F2" s="1"/>
      <c r="G2" s="1"/>
      <c r="H2" s="2" t="s">
        <v>2</v>
      </c>
      <c r="I2" s="38" t="s">
        <v>3</v>
      </c>
      <c r="J2" s="38"/>
      <c r="K2" s="38"/>
      <c r="L2" s="38"/>
      <c r="M2" s="38"/>
      <c r="N2" s="38"/>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25">
      <c r="A3" s="2" t="s">
        <v>4</v>
      </c>
      <c r="B3" s="36">
        <v>2023</v>
      </c>
      <c r="C3" s="37"/>
      <c r="D3" s="37"/>
      <c r="E3" s="1"/>
      <c r="F3" s="1"/>
      <c r="G3" s="1"/>
      <c r="H3" s="1"/>
      <c r="I3" s="38"/>
      <c r="J3" s="38"/>
      <c r="K3" s="38"/>
      <c r="L3" s="38"/>
      <c r="M3" s="38"/>
      <c r="N3" s="38"/>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25">
      <c r="A4" s="2" t="s">
        <v>5</v>
      </c>
      <c r="B4" s="39">
        <v>45316</v>
      </c>
      <c r="C4" s="37"/>
      <c r="D4" s="37"/>
      <c r="E4" s="1"/>
      <c r="F4" s="1"/>
      <c r="G4" s="1"/>
      <c r="H4" s="1"/>
      <c r="I4" s="38"/>
      <c r="J4" s="38"/>
      <c r="K4" s="38"/>
      <c r="L4" s="38"/>
      <c r="M4" s="38"/>
      <c r="N4" s="38"/>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25">
      <c r="A5" s="3" t="s">
        <v>6</v>
      </c>
      <c r="B5" s="1"/>
      <c r="C5" s="1"/>
      <c r="D5" s="1"/>
      <c r="E5" s="1"/>
      <c r="F5" s="1"/>
      <c r="G5" s="1"/>
      <c r="H5" s="1"/>
      <c r="I5" s="38"/>
      <c r="J5" s="38"/>
      <c r="K5" s="38"/>
      <c r="L5" s="38"/>
      <c r="M5" s="38"/>
      <c r="N5" s="38"/>
      <c r="O5" s="4"/>
      <c r="P5" s="4"/>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40" t="s">
        <v>7</v>
      </c>
      <c r="B6" s="40"/>
      <c r="C6" s="40"/>
      <c r="D6" s="40"/>
      <c r="E6" s="40"/>
      <c r="F6" s="40"/>
      <c r="G6" s="40"/>
      <c r="H6" s="40"/>
      <c r="I6" s="40"/>
      <c r="J6" s="40"/>
      <c r="K6" s="40"/>
      <c r="L6" s="40"/>
      <c r="M6" s="40"/>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25">
      <c r="A7" s="40"/>
      <c r="B7" s="40"/>
      <c r="C7" s="40"/>
      <c r="D7" s="40"/>
      <c r="E7" s="40"/>
      <c r="F7" s="40"/>
      <c r="G7" s="40"/>
      <c r="H7" s="40"/>
      <c r="I7" s="40"/>
      <c r="J7" s="40"/>
      <c r="K7" s="40"/>
      <c r="L7" s="40"/>
      <c r="M7" s="40"/>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25">
      <c r="A8" s="1" t="s">
        <v>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25">
      <c r="A9" s="5">
        <v>1</v>
      </c>
      <c r="B9" s="5">
        <v>2</v>
      </c>
      <c r="C9" s="5">
        <v>3</v>
      </c>
      <c r="D9" s="5">
        <v>4</v>
      </c>
      <c r="E9" s="5">
        <v>5</v>
      </c>
      <c r="F9" s="5">
        <v>6</v>
      </c>
      <c r="G9" s="5">
        <v>7</v>
      </c>
      <c r="H9" s="5">
        <v>8</v>
      </c>
      <c r="I9" s="5">
        <v>9</v>
      </c>
      <c r="J9" s="5">
        <v>10</v>
      </c>
      <c r="K9" s="5">
        <v>11</v>
      </c>
      <c r="L9" s="5">
        <v>12</v>
      </c>
      <c r="M9" s="5">
        <v>13</v>
      </c>
      <c r="N9" s="5">
        <v>14</v>
      </c>
      <c r="O9" s="5">
        <v>15</v>
      </c>
      <c r="P9" s="5">
        <v>16</v>
      </c>
      <c r="Q9" s="5">
        <v>17</v>
      </c>
      <c r="R9" s="5">
        <v>18</v>
      </c>
      <c r="S9" s="5">
        <v>19</v>
      </c>
      <c r="T9" s="5">
        <v>20</v>
      </c>
      <c r="U9" s="5">
        <v>21</v>
      </c>
      <c r="V9" s="5">
        <v>22</v>
      </c>
      <c r="W9" s="5">
        <v>23</v>
      </c>
      <c r="X9" s="5">
        <v>24</v>
      </c>
      <c r="Y9" s="5">
        <v>25</v>
      </c>
      <c r="Z9" s="5">
        <v>26</v>
      </c>
      <c r="AA9" s="5">
        <v>27</v>
      </c>
      <c r="AB9" s="5">
        <v>28</v>
      </c>
      <c r="AC9" s="5">
        <v>29</v>
      </c>
      <c r="AD9" s="5">
        <v>30</v>
      </c>
      <c r="AE9" s="5">
        <v>31</v>
      </c>
      <c r="AF9" s="5">
        <v>32</v>
      </c>
      <c r="AG9" s="5">
        <v>33</v>
      </c>
      <c r="AH9" s="5">
        <v>34</v>
      </c>
      <c r="AI9" s="5">
        <v>35</v>
      </c>
      <c r="AJ9" s="5">
        <v>36</v>
      </c>
      <c r="AK9" s="5">
        <v>37</v>
      </c>
      <c r="AL9" s="5">
        <v>38</v>
      </c>
      <c r="AM9" s="5">
        <v>39</v>
      </c>
      <c r="AN9" s="5">
        <v>40</v>
      </c>
      <c r="AO9" s="5">
        <v>41</v>
      </c>
    </row>
    <row r="10" spans="1:41" x14ac:dyDescent="0.25">
      <c r="A10" s="41" t="s">
        <v>9</v>
      </c>
      <c r="B10" s="30" t="s">
        <v>10</v>
      </c>
      <c r="C10" s="30" t="s">
        <v>11</v>
      </c>
      <c r="D10" s="32" t="s">
        <v>12</v>
      </c>
      <c r="E10" s="32" t="s">
        <v>13</v>
      </c>
      <c r="F10" s="32" t="s">
        <v>14</v>
      </c>
      <c r="G10" s="30" t="s">
        <v>15</v>
      </c>
      <c r="H10" s="30" t="s">
        <v>16</v>
      </c>
      <c r="I10" s="30" t="s">
        <v>17</v>
      </c>
      <c r="J10" s="30" t="s">
        <v>18</v>
      </c>
      <c r="K10" s="30" t="s">
        <v>19</v>
      </c>
      <c r="L10" s="30"/>
      <c r="M10" s="30"/>
      <c r="N10" s="30" t="s">
        <v>20</v>
      </c>
      <c r="O10" s="30"/>
      <c r="P10" s="30"/>
      <c r="Q10" s="6" t="s">
        <v>21</v>
      </c>
      <c r="R10" s="30" t="s">
        <v>22</v>
      </c>
      <c r="S10" s="30"/>
      <c r="T10" s="30"/>
      <c r="U10" s="6" t="s">
        <v>23</v>
      </c>
      <c r="V10" s="6" t="s">
        <v>24</v>
      </c>
      <c r="W10" s="6" t="s">
        <v>25</v>
      </c>
      <c r="X10" s="6" t="s">
        <v>26</v>
      </c>
      <c r="Y10" s="6" t="s">
        <v>27</v>
      </c>
      <c r="Z10" s="6" t="s">
        <v>28</v>
      </c>
      <c r="AA10" s="6" t="s">
        <v>29</v>
      </c>
      <c r="AB10" s="6" t="s">
        <v>30</v>
      </c>
      <c r="AC10" s="6" t="s">
        <v>31</v>
      </c>
      <c r="AD10" s="30" t="s">
        <v>32</v>
      </c>
      <c r="AE10" s="30" t="s">
        <v>33</v>
      </c>
      <c r="AF10" s="32" t="s">
        <v>34</v>
      </c>
      <c r="AG10" s="30" t="s">
        <v>35</v>
      </c>
      <c r="AH10" s="30"/>
      <c r="AI10" s="30"/>
      <c r="AJ10" s="7" t="s">
        <v>36</v>
      </c>
      <c r="AK10" s="27" t="s">
        <v>37</v>
      </c>
      <c r="AL10" s="28"/>
      <c r="AM10" s="29"/>
      <c r="AN10" s="8" t="s">
        <v>38</v>
      </c>
      <c r="AO10" s="9" t="s">
        <v>39</v>
      </c>
    </row>
    <row r="11" spans="1:41" ht="33.75" x14ac:dyDescent="0.25">
      <c r="A11" s="42"/>
      <c r="B11" s="35"/>
      <c r="C11" s="35"/>
      <c r="D11" s="34"/>
      <c r="E11" s="34"/>
      <c r="F11" s="34"/>
      <c r="G11" s="35"/>
      <c r="H11" s="35"/>
      <c r="I11" s="35"/>
      <c r="J11" s="35"/>
      <c r="K11" s="10" t="s">
        <v>40</v>
      </c>
      <c r="L11" s="10" t="s">
        <v>41</v>
      </c>
      <c r="M11" s="10" t="s">
        <v>42</v>
      </c>
      <c r="N11" s="10" t="s">
        <v>43</v>
      </c>
      <c r="O11" s="10" t="s">
        <v>44</v>
      </c>
      <c r="P11" s="10" t="s">
        <v>45</v>
      </c>
      <c r="Q11" s="10" t="s">
        <v>46</v>
      </c>
      <c r="R11" s="10" t="s">
        <v>47</v>
      </c>
      <c r="S11" s="10" t="s">
        <v>48</v>
      </c>
      <c r="T11" s="10" t="s">
        <v>49</v>
      </c>
      <c r="U11" s="10" t="s">
        <v>50</v>
      </c>
      <c r="V11" s="10" t="s">
        <v>51</v>
      </c>
      <c r="W11" s="10" t="s">
        <v>52</v>
      </c>
      <c r="X11" s="10" t="s">
        <v>53</v>
      </c>
      <c r="Y11" s="10" t="s">
        <v>54</v>
      </c>
      <c r="Z11" s="10" t="s">
        <v>55</v>
      </c>
      <c r="AA11" s="10" t="s">
        <v>45</v>
      </c>
      <c r="AB11" s="10" t="s">
        <v>56</v>
      </c>
      <c r="AC11" s="10" t="s">
        <v>57</v>
      </c>
      <c r="AD11" s="31"/>
      <c r="AE11" s="31"/>
      <c r="AF11" s="33"/>
      <c r="AG11" s="10" t="s">
        <v>58</v>
      </c>
      <c r="AH11" s="10" t="s">
        <v>59</v>
      </c>
      <c r="AI11" s="10" t="s">
        <v>60</v>
      </c>
      <c r="AJ11" s="10" t="s">
        <v>61</v>
      </c>
      <c r="AK11" s="10" t="s">
        <v>62</v>
      </c>
      <c r="AL11" s="10" t="s">
        <v>63</v>
      </c>
      <c r="AM11" s="10" t="s">
        <v>64</v>
      </c>
      <c r="AN11" s="10" t="s">
        <v>65</v>
      </c>
      <c r="AO11" s="10" t="s">
        <v>66</v>
      </c>
    </row>
    <row r="12" spans="1:41"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row>
    <row r="13" spans="1:4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row>
    <row r="16" spans="1:41" x14ac:dyDescent="0.25">
      <c r="A16" s="11" t="s">
        <v>67</v>
      </c>
      <c r="B16" s="11" t="s">
        <v>68</v>
      </c>
      <c r="C16" s="11" t="s">
        <v>69</v>
      </c>
      <c r="D16" s="12"/>
      <c r="E16" s="12"/>
      <c r="F16" s="12"/>
      <c r="G16" s="13">
        <v>45002</v>
      </c>
      <c r="H16" s="13">
        <v>45001</v>
      </c>
      <c r="I16" s="13">
        <v>45016</v>
      </c>
      <c r="J16" s="14">
        <f>K16+L16+M16</f>
        <v>0.25</v>
      </c>
      <c r="K16" s="12"/>
      <c r="L16" s="12"/>
      <c r="M16" s="15">
        <f>N16+O16+V16+Z16+AB16</f>
        <v>0.25</v>
      </c>
      <c r="N16" s="15">
        <v>0.13390299999999999</v>
      </c>
      <c r="O16" s="12"/>
      <c r="P16" s="1"/>
      <c r="Q16" s="15">
        <f>N16+O16+P16</f>
        <v>0.13390299999999999</v>
      </c>
      <c r="R16" s="12"/>
      <c r="S16" s="1"/>
      <c r="T16" s="1"/>
      <c r="U16" s="15">
        <f>R16+S16+T16</f>
        <v>0</v>
      </c>
      <c r="V16" s="15">
        <v>0</v>
      </c>
      <c r="W16" s="12"/>
      <c r="X16" s="1"/>
      <c r="Y16" s="12"/>
      <c r="Z16" s="15">
        <v>0.11609700000000001</v>
      </c>
      <c r="AA16" s="1"/>
      <c r="AB16" s="12"/>
      <c r="AC16" s="12"/>
      <c r="AD16" s="1"/>
      <c r="AE16" s="1"/>
      <c r="AF16" s="12"/>
      <c r="AG16" s="15">
        <f>Q16</f>
        <v>0.13390299999999999</v>
      </c>
      <c r="AH16" s="1"/>
      <c r="AI16" s="1"/>
      <c r="AJ16" s="15">
        <f>AG16+AH16+AI16</f>
        <v>0.13390299999999999</v>
      </c>
      <c r="AK16" s="12"/>
      <c r="AL16" s="12"/>
      <c r="AM16" s="1"/>
      <c r="AN16" s="12"/>
      <c r="AO16" s="12"/>
    </row>
    <row r="17" spans="1:39" x14ac:dyDescent="0.25">
      <c r="A17" s="11" t="s">
        <v>67</v>
      </c>
      <c r="B17" s="11" t="s">
        <v>68</v>
      </c>
      <c r="C17" s="11" t="s">
        <v>69</v>
      </c>
      <c r="G17" s="13">
        <v>45061</v>
      </c>
      <c r="H17" s="13">
        <v>45058</v>
      </c>
      <c r="I17" s="13">
        <v>45077</v>
      </c>
      <c r="J17" s="14">
        <f>K17+L17+M17</f>
        <v>0.19999999999999998</v>
      </c>
      <c r="M17" s="15">
        <f>N17+O17+V17+Z17+AB17</f>
        <v>0.19999999999999998</v>
      </c>
      <c r="N17" s="15">
        <v>2.7160000000000001E-3</v>
      </c>
      <c r="P17" s="1"/>
      <c r="Q17" s="15">
        <f>N17+O17+P17</f>
        <v>2.7160000000000001E-3</v>
      </c>
      <c r="S17" s="1"/>
      <c r="T17" s="1"/>
      <c r="U17" s="15">
        <f>R17+S17+T17</f>
        <v>0</v>
      </c>
      <c r="V17" s="15">
        <v>0</v>
      </c>
      <c r="X17" s="1"/>
      <c r="Z17" s="15">
        <v>0.19728399999999999</v>
      </c>
      <c r="AA17" s="1"/>
      <c r="AD17" s="1"/>
      <c r="AE17" s="1"/>
      <c r="AG17" s="15">
        <f>Q17</f>
        <v>2.7160000000000001E-3</v>
      </c>
      <c r="AH17" s="1"/>
      <c r="AI17" s="1"/>
      <c r="AJ17" s="15">
        <f>AG17+AH17+AI17</f>
        <v>2.7160000000000001E-3</v>
      </c>
      <c r="AM17" s="1"/>
    </row>
    <row r="18" spans="1:39" x14ac:dyDescent="0.25">
      <c r="A18" s="11" t="s">
        <v>67</v>
      </c>
      <c r="B18" s="11" t="s">
        <v>68</v>
      </c>
      <c r="C18" s="11" t="s">
        <v>69</v>
      </c>
      <c r="G18" s="13">
        <v>45153</v>
      </c>
      <c r="H18" s="13">
        <v>45152</v>
      </c>
      <c r="I18" s="13">
        <v>45169</v>
      </c>
      <c r="J18" s="14">
        <f t="shared" ref="J18:J29" si="0">K18+L18+M18</f>
        <v>0.19999999999999998</v>
      </c>
      <c r="M18" s="15">
        <f t="shared" ref="M18" si="1">N18+O18+V18+Z18+AB18</f>
        <v>0.19999999999999998</v>
      </c>
      <c r="N18" s="15">
        <v>2.7160000000000001E-3</v>
      </c>
      <c r="P18" s="1"/>
      <c r="Q18" s="15">
        <f>N18+O18+P18</f>
        <v>2.7160000000000001E-3</v>
      </c>
      <c r="S18" s="1"/>
      <c r="T18" s="1"/>
      <c r="U18" s="15">
        <f>R18+S18+T18</f>
        <v>0</v>
      </c>
      <c r="V18" s="15">
        <v>0</v>
      </c>
      <c r="X18" s="1"/>
      <c r="Z18" s="15">
        <v>0.19728399999999999</v>
      </c>
      <c r="AA18" s="1"/>
      <c r="AD18" s="1"/>
      <c r="AE18" s="1"/>
      <c r="AG18" s="15">
        <f>Q18</f>
        <v>2.7160000000000001E-3</v>
      </c>
      <c r="AH18" s="1"/>
      <c r="AI18" s="1"/>
      <c r="AJ18" s="15">
        <f>AG18+AH18+AI18</f>
        <v>2.7160000000000001E-3</v>
      </c>
      <c r="AM18" s="1"/>
    </row>
    <row r="19" spans="1:39" x14ac:dyDescent="0.25">
      <c r="A19" s="11" t="s">
        <v>67</v>
      </c>
      <c r="B19" s="11" t="s">
        <v>68</v>
      </c>
      <c r="C19" s="11" t="s">
        <v>69</v>
      </c>
      <c r="G19" s="13">
        <v>45245</v>
      </c>
      <c r="H19" s="13">
        <v>45244</v>
      </c>
      <c r="I19" s="13">
        <v>45260</v>
      </c>
      <c r="J19" s="14">
        <f t="shared" si="0"/>
        <v>0.11</v>
      </c>
      <c r="M19" s="15">
        <f>N19+O19+V19+Z19+AB19</f>
        <v>0.11</v>
      </c>
      <c r="N19" s="15">
        <v>1.4940000000000001E-3</v>
      </c>
      <c r="P19" s="1"/>
      <c r="Q19" s="15">
        <f>N19+O19+P19</f>
        <v>1.4940000000000001E-3</v>
      </c>
      <c r="S19" s="1"/>
      <c r="T19" s="1"/>
      <c r="U19" s="15">
        <f>R19+S19+T19</f>
        <v>0</v>
      </c>
      <c r="V19" s="15">
        <v>0</v>
      </c>
      <c r="X19" s="1"/>
      <c r="Z19" s="15">
        <v>0.10850600000000001</v>
      </c>
      <c r="AA19" s="1"/>
      <c r="AD19" s="1"/>
      <c r="AE19" s="1"/>
      <c r="AG19" s="15">
        <f>Q19</f>
        <v>1.4940000000000001E-3</v>
      </c>
      <c r="AH19" s="1"/>
      <c r="AI19" s="1"/>
      <c r="AJ19" s="15">
        <f>AG19+AH19+AI19</f>
        <v>1.4940000000000001E-3</v>
      </c>
      <c r="AM19" s="1"/>
    </row>
    <row r="20" spans="1:39" x14ac:dyDescent="0.25">
      <c r="A20" s="16" t="str">
        <f>IF(COUNTA(M15:M19)=0,"",IF(COUNTA(F15:F19)=0,IF(COUNTA(D15:D19)=0,"TOTALS - FINAL","TOTALS - ESTIMATED"),"TOTALS – FINAL"))</f>
        <v>TOTALS - FINAL</v>
      </c>
      <c r="B20" s="16"/>
      <c r="C20" s="16" t="str">
        <f>IF(COUNTA(C15:C19),INDEX(C15:C19,MATCH("",C15:C19,-1)),"")</f>
        <v>AJX</v>
      </c>
      <c r="D20" s="16"/>
      <c r="E20" s="16"/>
      <c r="F20" s="16"/>
      <c r="G20" s="17"/>
      <c r="H20" s="17"/>
      <c r="I20" s="17"/>
      <c r="J20" s="18">
        <f t="shared" ref="J20:AE20" si="2">IF(COUNTA(J15:J19)=0,"",SUM(J15:J19))</f>
        <v>0.7599999999999999</v>
      </c>
      <c r="K20" s="18" t="str">
        <f t="shared" si="2"/>
        <v/>
      </c>
      <c r="L20" s="18" t="str">
        <f t="shared" si="2"/>
        <v/>
      </c>
      <c r="M20" s="18">
        <f t="shared" si="2"/>
        <v>0.7599999999999999</v>
      </c>
      <c r="N20" s="18">
        <f t="shared" si="2"/>
        <v>0.14082899999999998</v>
      </c>
      <c r="O20" s="18" t="str">
        <f t="shared" si="2"/>
        <v/>
      </c>
      <c r="P20" s="18" t="str">
        <f t="shared" si="2"/>
        <v/>
      </c>
      <c r="Q20" s="18">
        <f t="shared" si="2"/>
        <v>0.14082899999999998</v>
      </c>
      <c r="R20" s="18" t="str">
        <f t="shared" si="2"/>
        <v/>
      </c>
      <c r="S20" s="18" t="str">
        <f t="shared" si="2"/>
        <v/>
      </c>
      <c r="T20" s="18" t="str">
        <f t="shared" si="2"/>
        <v/>
      </c>
      <c r="U20" s="18">
        <f t="shared" si="2"/>
        <v>0</v>
      </c>
      <c r="V20" s="18">
        <f t="shared" si="2"/>
        <v>0</v>
      </c>
      <c r="W20" s="18" t="str">
        <f t="shared" si="2"/>
        <v/>
      </c>
      <c r="X20" s="18" t="str">
        <f t="shared" si="2"/>
        <v/>
      </c>
      <c r="Y20" s="18" t="str">
        <f t="shared" si="2"/>
        <v/>
      </c>
      <c r="Z20" s="18">
        <f t="shared" si="2"/>
        <v>0.61917100000000003</v>
      </c>
      <c r="AA20" s="18" t="str">
        <f t="shared" si="2"/>
        <v/>
      </c>
      <c r="AB20" s="18" t="str">
        <f t="shared" si="2"/>
        <v/>
      </c>
      <c r="AC20" s="18" t="str">
        <f t="shared" si="2"/>
        <v/>
      </c>
      <c r="AD20" s="18" t="str">
        <f t="shared" si="2"/>
        <v/>
      </c>
      <c r="AE20" s="18" t="str">
        <f t="shared" si="2"/>
        <v/>
      </c>
      <c r="AF20" s="16"/>
      <c r="AG20" s="18">
        <f>IF(COUNTA(AG15:AG19)=0,"",SUM(AG15:AG19))</f>
        <v>0.14082899999999998</v>
      </c>
      <c r="AH20" s="19"/>
      <c r="AI20" s="19"/>
      <c r="AJ20" s="18">
        <f>IF(COUNTA(AJ15:AJ19)=0,"",SUM(AJ15:AJ19))</f>
        <v>0.14082899999999998</v>
      </c>
    </row>
    <row r="21" spans="1:39" x14ac:dyDescent="0.25">
      <c r="A21" s="20" t="s">
        <v>70</v>
      </c>
      <c r="B21" s="21" t="s">
        <v>71</v>
      </c>
      <c r="G21" s="13">
        <v>45016</v>
      </c>
      <c r="H21" s="13">
        <v>45015</v>
      </c>
      <c r="I21" s="13">
        <v>45022</v>
      </c>
      <c r="J21" s="14">
        <f t="shared" si="0"/>
        <v>0.453125</v>
      </c>
      <c r="M21" s="15">
        <f t="shared" ref="M21:M24" si="3">N21+O21+V21+Z21+AB21</f>
        <v>0.453125</v>
      </c>
      <c r="N21" s="15">
        <v>0.15890599999999999</v>
      </c>
      <c r="P21" s="1"/>
      <c r="Q21" s="15">
        <f t="shared" ref="Q21:Q29" si="4">N21+O21+P21</f>
        <v>0.15890599999999999</v>
      </c>
      <c r="S21" s="1"/>
      <c r="T21" s="1"/>
      <c r="U21" s="15">
        <f>R21+S21+T21</f>
        <v>0</v>
      </c>
      <c r="V21" s="15">
        <v>0.29421900000000001</v>
      </c>
      <c r="X21" s="1"/>
      <c r="Z21" s="15">
        <v>0</v>
      </c>
      <c r="AA21" s="1"/>
      <c r="AD21" s="1"/>
      <c r="AE21" s="1"/>
      <c r="AG21" s="15">
        <f>Q21</f>
        <v>0.15890599999999999</v>
      </c>
      <c r="AH21" s="1"/>
      <c r="AI21" s="1"/>
      <c r="AJ21" s="15">
        <f>AG21+AH21+AI21</f>
        <v>0.15890599999999999</v>
      </c>
      <c r="AM21" s="1"/>
    </row>
    <row r="22" spans="1:39" x14ac:dyDescent="0.25">
      <c r="A22" s="20" t="s">
        <v>70</v>
      </c>
      <c r="B22" s="21" t="s">
        <v>71</v>
      </c>
      <c r="G22" s="13">
        <v>45107</v>
      </c>
      <c r="H22" s="13">
        <v>45106</v>
      </c>
      <c r="I22" s="13">
        <v>45113</v>
      </c>
      <c r="J22" s="14">
        <f t="shared" si="0"/>
        <v>0.453125</v>
      </c>
      <c r="M22" s="15">
        <f t="shared" si="3"/>
        <v>0.453125</v>
      </c>
      <c r="N22" s="15">
        <v>0.15890599999999999</v>
      </c>
      <c r="P22" s="1"/>
      <c r="Q22" s="15">
        <f t="shared" si="4"/>
        <v>0.15890599999999999</v>
      </c>
      <c r="S22" s="1"/>
      <c r="T22" s="1"/>
      <c r="U22" s="15">
        <f>R22+S22+T22</f>
        <v>0</v>
      </c>
      <c r="V22" s="15">
        <v>0.29421900000000001</v>
      </c>
      <c r="X22" s="1"/>
      <c r="Z22" s="15">
        <v>0</v>
      </c>
      <c r="AA22" s="1"/>
      <c r="AD22" s="1"/>
      <c r="AE22" s="1"/>
      <c r="AG22" s="15">
        <f>Q22</f>
        <v>0.15890599999999999</v>
      </c>
      <c r="AH22" s="1"/>
      <c r="AI22" s="1"/>
      <c r="AJ22" s="15">
        <f>AG22+AH22+AI22</f>
        <v>0.15890599999999999</v>
      </c>
      <c r="AM22" s="1"/>
    </row>
    <row r="23" spans="1:39" x14ac:dyDescent="0.25">
      <c r="A23" s="20" t="s">
        <v>70</v>
      </c>
      <c r="B23" s="21" t="s">
        <v>71</v>
      </c>
      <c r="G23" s="13">
        <v>45199</v>
      </c>
      <c r="H23" s="13">
        <v>45198</v>
      </c>
      <c r="I23" s="13">
        <v>45205</v>
      </c>
      <c r="J23" s="14">
        <f t="shared" si="0"/>
        <v>0.453125</v>
      </c>
      <c r="M23" s="15">
        <f t="shared" si="3"/>
        <v>0.453125</v>
      </c>
      <c r="N23" s="15">
        <v>0.15890599999999999</v>
      </c>
      <c r="P23" s="1"/>
      <c r="Q23" s="15">
        <f t="shared" si="4"/>
        <v>0.15890599999999999</v>
      </c>
      <c r="S23" s="1"/>
      <c r="T23" s="1"/>
      <c r="U23" s="15">
        <f>R23+S23+T23</f>
        <v>0</v>
      </c>
      <c r="V23" s="15">
        <v>0.29421900000000001</v>
      </c>
      <c r="X23" s="1"/>
      <c r="Z23" s="15">
        <v>0</v>
      </c>
      <c r="AA23" s="1"/>
      <c r="AD23" s="1"/>
      <c r="AE23" s="1"/>
      <c r="AG23" s="15">
        <f>Q23</f>
        <v>0.15890599999999999</v>
      </c>
      <c r="AH23" s="1"/>
      <c r="AI23" s="1"/>
      <c r="AJ23" s="15">
        <f>AG23+AH23+AI23</f>
        <v>0.15890599999999999</v>
      </c>
      <c r="AM23" s="1"/>
    </row>
    <row r="24" spans="1:39" x14ac:dyDescent="0.25">
      <c r="A24" s="20" t="s">
        <v>70</v>
      </c>
      <c r="B24" s="21" t="s">
        <v>71</v>
      </c>
      <c r="G24" s="13">
        <v>45291</v>
      </c>
      <c r="H24" s="13">
        <v>45290</v>
      </c>
      <c r="I24" s="13">
        <v>45296</v>
      </c>
      <c r="J24" s="14">
        <f t="shared" si="0"/>
        <v>0.453125</v>
      </c>
      <c r="M24" s="15">
        <f t="shared" si="3"/>
        <v>0.453125</v>
      </c>
      <c r="N24" s="15">
        <v>0.15890599999999999</v>
      </c>
      <c r="P24" s="1"/>
      <c r="Q24" s="15">
        <f t="shared" si="4"/>
        <v>0.15890599999999999</v>
      </c>
      <c r="S24" s="1"/>
      <c r="T24" s="1"/>
      <c r="U24" s="15">
        <f>R24+S24+T24</f>
        <v>0</v>
      </c>
      <c r="V24" s="15">
        <v>0.29421900000000001</v>
      </c>
      <c r="X24" s="1"/>
      <c r="Z24" s="15">
        <v>0</v>
      </c>
      <c r="AA24" s="1"/>
      <c r="AD24" s="1"/>
      <c r="AE24" s="1"/>
      <c r="AG24" s="15">
        <f>Q24</f>
        <v>0.15890599999999999</v>
      </c>
      <c r="AH24" s="1"/>
      <c r="AI24" s="1"/>
      <c r="AJ24" s="15">
        <f>AG24+AH24+AI24</f>
        <v>0.15890599999999999</v>
      </c>
      <c r="AM24" s="1"/>
    </row>
    <row r="25" spans="1:39" ht="15.75" customHeight="1" x14ac:dyDescent="0.25">
      <c r="A25" s="16" t="str">
        <f>IF(COUNTA(M20:M24)=0,"",IF(COUNTA(F20:F24)=0,IF(COUNTA(D20:D24)=0,"TOTALS - FINAL","TOTALS - ESTIMATED"),"TOTALS – FINAL"))</f>
        <v>TOTALS - FINAL</v>
      </c>
      <c r="B25" s="22"/>
      <c r="C25" s="16" t="str">
        <f>IF(COUNTA(C20:C24),INDEX(C20:C24,MATCH("",C20:C24,-1)),"")</f>
        <v>AJX</v>
      </c>
      <c r="D25" s="16"/>
      <c r="E25" s="16"/>
      <c r="F25" s="16"/>
      <c r="G25" s="17"/>
      <c r="H25" s="17"/>
      <c r="I25" s="17"/>
      <c r="J25" s="18">
        <f t="shared" ref="J25:AJ25" si="5">IF(COUNTA(J21:J24)=0,"",SUM(J21:J24))</f>
        <v>1.8125</v>
      </c>
      <c r="K25" s="18" t="str">
        <f t="shared" si="5"/>
        <v/>
      </c>
      <c r="L25" s="18" t="str">
        <f t="shared" si="5"/>
        <v/>
      </c>
      <c r="M25" s="18">
        <f t="shared" si="5"/>
        <v>1.8125</v>
      </c>
      <c r="N25" s="18">
        <f t="shared" si="5"/>
        <v>0.63562399999999997</v>
      </c>
      <c r="O25" s="18" t="str">
        <f t="shared" si="5"/>
        <v/>
      </c>
      <c r="P25" s="18" t="str">
        <f t="shared" si="5"/>
        <v/>
      </c>
      <c r="Q25" s="18">
        <f t="shared" si="5"/>
        <v>0.63562399999999997</v>
      </c>
      <c r="R25" s="18" t="str">
        <f t="shared" si="5"/>
        <v/>
      </c>
      <c r="S25" s="18" t="str">
        <f t="shared" si="5"/>
        <v/>
      </c>
      <c r="T25" s="18" t="str">
        <f t="shared" si="5"/>
        <v/>
      </c>
      <c r="U25" s="18">
        <f t="shared" si="5"/>
        <v>0</v>
      </c>
      <c r="V25" s="18">
        <f t="shared" si="5"/>
        <v>1.176876</v>
      </c>
      <c r="W25" s="18" t="str">
        <f t="shared" si="5"/>
        <v/>
      </c>
      <c r="X25" s="18" t="str">
        <f t="shared" si="5"/>
        <v/>
      </c>
      <c r="Y25" s="18" t="str">
        <f t="shared" si="5"/>
        <v/>
      </c>
      <c r="Z25" s="18">
        <f t="shared" si="5"/>
        <v>0</v>
      </c>
      <c r="AA25" s="18" t="str">
        <f t="shared" si="5"/>
        <v/>
      </c>
      <c r="AB25" s="18" t="str">
        <f t="shared" si="5"/>
        <v/>
      </c>
      <c r="AC25" s="18" t="str">
        <f t="shared" si="5"/>
        <v/>
      </c>
      <c r="AD25" s="18" t="str">
        <f t="shared" si="5"/>
        <v/>
      </c>
      <c r="AE25" s="18" t="str">
        <f t="shared" si="5"/>
        <v/>
      </c>
      <c r="AF25" s="18" t="str">
        <f t="shared" si="5"/>
        <v/>
      </c>
      <c r="AG25" s="18">
        <f t="shared" si="5"/>
        <v>0.63562399999999997</v>
      </c>
      <c r="AH25" s="18" t="str">
        <f t="shared" si="5"/>
        <v/>
      </c>
      <c r="AI25" s="18" t="str">
        <f t="shared" si="5"/>
        <v/>
      </c>
      <c r="AJ25" s="18">
        <f t="shared" si="5"/>
        <v>0.63562399999999997</v>
      </c>
    </row>
    <row r="26" spans="1:39" x14ac:dyDescent="0.25">
      <c r="A26" s="20" t="s">
        <v>72</v>
      </c>
      <c r="B26" s="21" t="s">
        <v>73</v>
      </c>
      <c r="G26" s="13">
        <v>45016</v>
      </c>
      <c r="H26" s="13">
        <v>45015</v>
      </c>
      <c r="I26" s="13">
        <v>45022</v>
      </c>
      <c r="J26" s="14">
        <f t="shared" si="0"/>
        <v>0.3125</v>
      </c>
      <c r="M26" s="15">
        <f t="shared" ref="M26:M29" si="6">N26+O26+V26+Z26+AB26</f>
        <v>0.3125</v>
      </c>
      <c r="N26" s="15">
        <v>0.10959000000000001</v>
      </c>
      <c r="P26" s="1"/>
      <c r="Q26" s="15">
        <f t="shared" si="4"/>
        <v>0.10959000000000001</v>
      </c>
      <c r="S26" s="1"/>
      <c r="T26" s="1"/>
      <c r="U26" s="15">
        <f>R26+S26+T26</f>
        <v>0</v>
      </c>
      <c r="V26" s="15">
        <v>0.20291000000000001</v>
      </c>
      <c r="X26" s="1"/>
      <c r="Z26" s="15">
        <v>0</v>
      </c>
      <c r="AA26" s="1"/>
      <c r="AD26" s="1"/>
      <c r="AE26" s="1"/>
      <c r="AG26" s="15">
        <f>Q26</f>
        <v>0.10959000000000001</v>
      </c>
      <c r="AH26" s="1"/>
      <c r="AI26" s="1"/>
      <c r="AJ26" s="15">
        <f>AG26+AH26+AI26</f>
        <v>0.10959000000000001</v>
      </c>
      <c r="AM26" s="1"/>
    </row>
    <row r="27" spans="1:39" x14ac:dyDescent="0.25">
      <c r="A27" s="20" t="s">
        <v>72</v>
      </c>
      <c r="B27" s="21" t="s">
        <v>73</v>
      </c>
      <c r="G27" s="13">
        <v>45107</v>
      </c>
      <c r="H27" s="13">
        <v>45106</v>
      </c>
      <c r="I27" s="13">
        <v>45113</v>
      </c>
      <c r="J27" s="14">
        <f t="shared" si="0"/>
        <v>0.3125</v>
      </c>
      <c r="M27" s="15">
        <f t="shared" si="6"/>
        <v>0.3125</v>
      </c>
      <c r="N27" s="15">
        <v>0.10959000000000001</v>
      </c>
      <c r="P27" s="1"/>
      <c r="Q27" s="15">
        <f t="shared" si="4"/>
        <v>0.10959000000000001</v>
      </c>
      <c r="S27" s="1"/>
      <c r="T27" s="1"/>
      <c r="U27" s="15">
        <f>R27+S27+T27</f>
        <v>0</v>
      </c>
      <c r="V27" s="15">
        <v>0.20291000000000001</v>
      </c>
      <c r="X27" s="1"/>
      <c r="Z27" s="15">
        <v>0</v>
      </c>
      <c r="AA27" s="1"/>
      <c r="AD27" s="1"/>
      <c r="AE27" s="1"/>
      <c r="AG27" s="15">
        <f>Q27</f>
        <v>0.10959000000000001</v>
      </c>
      <c r="AH27" s="1"/>
      <c r="AI27" s="1"/>
      <c r="AJ27" s="15">
        <f>AG27+AH27+AI27</f>
        <v>0.10959000000000001</v>
      </c>
      <c r="AM27" s="1"/>
    </row>
    <row r="28" spans="1:39" x14ac:dyDescent="0.25">
      <c r="A28" s="20" t="s">
        <v>72</v>
      </c>
      <c r="B28" s="21" t="s">
        <v>73</v>
      </c>
      <c r="G28" s="13">
        <v>45199</v>
      </c>
      <c r="H28" s="13">
        <v>45198</v>
      </c>
      <c r="I28" s="13">
        <v>45205</v>
      </c>
      <c r="J28" s="14">
        <f t="shared" si="0"/>
        <v>0.3125</v>
      </c>
      <c r="M28" s="15">
        <f t="shared" si="6"/>
        <v>0.3125</v>
      </c>
      <c r="N28" s="15">
        <v>0.10959000000000001</v>
      </c>
      <c r="P28" s="1"/>
      <c r="Q28" s="15">
        <f t="shared" si="4"/>
        <v>0.10959000000000001</v>
      </c>
      <c r="S28" s="1"/>
      <c r="T28" s="1"/>
      <c r="U28" s="15">
        <f>R28+S28+T28</f>
        <v>0</v>
      </c>
      <c r="V28" s="15">
        <v>0.20291000000000001</v>
      </c>
      <c r="X28" s="1"/>
      <c r="Z28" s="15">
        <v>0</v>
      </c>
      <c r="AA28" s="1"/>
      <c r="AD28" s="1"/>
      <c r="AE28" s="1"/>
      <c r="AG28" s="15">
        <f>Q28</f>
        <v>0.10959000000000001</v>
      </c>
      <c r="AH28" s="1"/>
      <c r="AI28" s="1"/>
      <c r="AJ28" s="15">
        <f>AG28+AH28+AI28</f>
        <v>0.10959000000000001</v>
      </c>
      <c r="AM28" s="1"/>
    </row>
    <row r="29" spans="1:39" x14ac:dyDescent="0.25">
      <c r="A29" s="20" t="s">
        <v>72</v>
      </c>
      <c r="B29" s="21" t="s">
        <v>73</v>
      </c>
      <c r="G29" s="13">
        <v>45291</v>
      </c>
      <c r="H29" s="13">
        <v>45290</v>
      </c>
      <c r="I29" s="13">
        <v>45296</v>
      </c>
      <c r="J29" s="14">
        <f t="shared" si="0"/>
        <v>0.3125</v>
      </c>
      <c r="M29" s="15">
        <f t="shared" si="6"/>
        <v>0.3125</v>
      </c>
      <c r="N29" s="15">
        <v>0.10959000000000001</v>
      </c>
      <c r="P29" s="1"/>
      <c r="Q29" s="15">
        <f t="shared" si="4"/>
        <v>0.10959000000000001</v>
      </c>
      <c r="S29" s="1"/>
      <c r="T29" s="1"/>
      <c r="U29" s="15">
        <f>R29+S29+T29</f>
        <v>0</v>
      </c>
      <c r="V29" s="15">
        <v>0.20291000000000001</v>
      </c>
      <c r="X29" s="1"/>
      <c r="Z29" s="15">
        <v>0</v>
      </c>
      <c r="AA29" s="1"/>
      <c r="AD29" s="1"/>
      <c r="AE29" s="1"/>
      <c r="AG29" s="15">
        <f>Q29</f>
        <v>0.10959000000000001</v>
      </c>
      <c r="AH29" s="1"/>
      <c r="AI29" s="1"/>
      <c r="AJ29" s="15">
        <f>AG29+AH29+AI29</f>
        <v>0.10959000000000001</v>
      </c>
      <c r="AM29" s="1"/>
    </row>
    <row r="30" spans="1:39" ht="15.75" customHeight="1" x14ac:dyDescent="0.25">
      <c r="A30" s="16" t="str">
        <f>IF(COUNTA(M25:M29)=0,"",IF(COUNTA(F25:F29)=0,IF(COUNTA(D25:D29)=0,"TOTALS - FINAL","TOTALS - ESTIMATED"),"TOTALS – FINAL"))</f>
        <v>TOTALS - FINAL</v>
      </c>
      <c r="B30" s="22"/>
      <c r="C30" s="16" t="str">
        <f>IF(COUNTA(C25:C29),INDEX(C25:C29,MATCH("",C25:C29,-1)),"")</f>
        <v>AJX</v>
      </c>
      <c r="D30" s="16" t="str">
        <f>IF(COUNTA(D25:D29),INDEX(D25:D29,MATCH("",D25:D29,-1)),"")</f>
        <v/>
      </c>
      <c r="E30" s="16"/>
      <c r="F30" s="16"/>
      <c r="G30" s="17"/>
      <c r="H30" s="17"/>
      <c r="I30" s="17"/>
      <c r="J30" s="18">
        <f>IF(COUNTA(J26:J29)=0,"",SUM(J26:J29))</f>
        <v>1.25</v>
      </c>
      <c r="K30" s="18" t="str">
        <f t="shared" ref="K30:AI30" si="7">IF(COUNTA(K26:K29)=0,"",SUM(K26:K29))</f>
        <v/>
      </c>
      <c r="L30" s="18" t="str">
        <f t="shared" si="7"/>
        <v/>
      </c>
      <c r="M30" s="18">
        <f>IF(COUNTA(M26:M29)=0,"",SUM(M26:M29))</f>
        <v>1.25</v>
      </c>
      <c r="N30" s="18">
        <f>IF(COUNTA(N26:N29)=0,"",SUM(N26:N29))</f>
        <v>0.43836000000000003</v>
      </c>
      <c r="O30" s="18" t="str">
        <f t="shared" si="7"/>
        <v/>
      </c>
      <c r="P30" s="18" t="str">
        <f t="shared" si="7"/>
        <v/>
      </c>
      <c r="Q30" s="18">
        <f>IF(COUNTA(Q26:Q29)=0,"",SUM(Q26:Q29))</f>
        <v>0.43836000000000003</v>
      </c>
      <c r="R30" s="18" t="str">
        <f t="shared" si="7"/>
        <v/>
      </c>
      <c r="S30" s="18" t="str">
        <f t="shared" si="7"/>
        <v/>
      </c>
      <c r="T30" s="18" t="str">
        <f t="shared" si="7"/>
        <v/>
      </c>
      <c r="U30" s="18">
        <f>IF(COUNTA(U26:U29)=0,"",SUM(U26:U29))</f>
        <v>0</v>
      </c>
      <c r="V30" s="18">
        <f>IF(COUNTA(V26:V29)=0,"",SUM(V26:V29))</f>
        <v>0.81164000000000003</v>
      </c>
      <c r="W30" s="18" t="str">
        <f t="shared" si="7"/>
        <v/>
      </c>
      <c r="X30" s="18" t="str">
        <f t="shared" si="7"/>
        <v/>
      </c>
      <c r="Y30" s="18" t="str">
        <f t="shared" si="7"/>
        <v/>
      </c>
      <c r="Z30" s="18">
        <f>IF(COUNTA(Z26:Z29)=0,"",SUM(Z26:Z29))</f>
        <v>0</v>
      </c>
      <c r="AA30" s="18" t="str">
        <f t="shared" si="7"/>
        <v/>
      </c>
      <c r="AB30" s="18" t="str">
        <f t="shared" si="7"/>
        <v/>
      </c>
      <c r="AC30" s="18" t="str">
        <f t="shared" si="7"/>
        <v/>
      </c>
      <c r="AD30" s="18" t="str">
        <f t="shared" si="7"/>
        <v/>
      </c>
      <c r="AE30" s="18" t="str">
        <f t="shared" si="7"/>
        <v/>
      </c>
      <c r="AF30" s="18" t="str">
        <f t="shared" si="7"/>
        <v/>
      </c>
      <c r="AG30" s="18">
        <f>IF(COUNTA(AG26:AG29)=0,"",SUM(AG26:AG29))</f>
        <v>0.43836000000000003</v>
      </c>
      <c r="AH30" s="18" t="str">
        <f t="shared" si="7"/>
        <v/>
      </c>
      <c r="AI30" s="18" t="str">
        <f t="shared" si="7"/>
        <v/>
      </c>
      <c r="AJ30" s="18">
        <f>IF(COUNTA(AJ26:AJ29)=0,"",SUM(AJ26:AJ29))</f>
        <v>0.43836000000000003</v>
      </c>
    </row>
    <row r="31" spans="1:39" x14ac:dyDescent="0.25">
      <c r="P31" s="1"/>
      <c r="S31" s="1"/>
      <c r="T31" s="1"/>
      <c r="X31" s="1"/>
      <c r="AA31" s="1"/>
      <c r="AD31" s="1"/>
      <c r="AE31" s="1"/>
      <c r="AH31" s="1"/>
      <c r="AI31" s="1"/>
      <c r="AM31" s="1"/>
    </row>
    <row r="32" spans="1:39" x14ac:dyDescent="0.25">
      <c r="P32" s="1"/>
      <c r="S32" s="1"/>
      <c r="T32" s="1"/>
      <c r="X32" s="1"/>
      <c r="AA32" s="1"/>
      <c r="AD32" s="1"/>
      <c r="AE32" s="1"/>
      <c r="AH32" s="1"/>
      <c r="AI32" s="1"/>
      <c r="AM32" s="1"/>
    </row>
    <row r="33" spans="4:39" x14ac:dyDescent="0.25">
      <c r="P33" s="1"/>
      <c r="S33" s="1"/>
      <c r="T33" s="1"/>
      <c r="X33" s="1"/>
      <c r="AA33" s="1"/>
      <c r="AD33" s="1"/>
      <c r="AE33" s="1"/>
      <c r="AH33" s="1"/>
      <c r="AI33" s="1"/>
      <c r="AM33" s="1"/>
    </row>
    <row r="34" spans="4:39" x14ac:dyDescent="0.25">
      <c r="D34" s="23"/>
      <c r="P34" s="1"/>
      <c r="S34" s="1"/>
      <c r="T34" s="1"/>
      <c r="X34" s="1"/>
      <c r="AA34" s="1"/>
      <c r="AD34" s="1"/>
      <c r="AE34" s="1"/>
      <c r="AH34" s="1"/>
      <c r="AI34" s="1"/>
      <c r="AM34" s="1"/>
    </row>
    <row r="35" spans="4:39" x14ac:dyDescent="0.25">
      <c r="P35" s="1"/>
      <c r="S35" s="1"/>
      <c r="T35" s="1"/>
      <c r="X35" s="1"/>
      <c r="AA35" s="1"/>
      <c r="AD35" s="1"/>
      <c r="AE35" s="1"/>
      <c r="AH35" s="1"/>
      <c r="AI35" s="1"/>
      <c r="AM35" s="1"/>
    </row>
    <row r="36" spans="4:39" x14ac:dyDescent="0.25">
      <c r="P36" s="1"/>
      <c r="S36" s="1"/>
      <c r="T36" s="1"/>
      <c r="X36" s="1"/>
      <c r="AA36" s="1"/>
      <c r="AD36" s="1"/>
      <c r="AE36" s="1"/>
      <c r="AH36" s="1"/>
      <c r="AI36" s="1"/>
      <c r="AM36" s="1"/>
    </row>
    <row r="37" spans="4:39" x14ac:dyDescent="0.25">
      <c r="P37" s="1"/>
      <c r="S37" s="1"/>
      <c r="T37" s="1"/>
      <c r="X37" s="1"/>
      <c r="AA37" s="1"/>
      <c r="AD37" s="1"/>
      <c r="AE37" s="1"/>
      <c r="AH37" s="1"/>
      <c r="AI37" s="1"/>
      <c r="AM37" s="1"/>
    </row>
    <row r="38" spans="4:39" x14ac:dyDescent="0.25">
      <c r="P38" s="1"/>
      <c r="S38" s="1"/>
      <c r="T38" s="1"/>
      <c r="X38" s="1"/>
      <c r="AA38" s="1"/>
      <c r="AD38" s="1"/>
      <c r="AE38" s="1"/>
      <c r="AH38" s="1"/>
      <c r="AI38" s="1"/>
      <c r="AM38" s="1"/>
    </row>
    <row r="39" spans="4:39" x14ac:dyDescent="0.25">
      <c r="P39" s="1"/>
      <c r="S39" s="1"/>
      <c r="T39" s="1"/>
      <c r="X39" s="1"/>
      <c r="AA39" s="1"/>
      <c r="AD39" s="1"/>
      <c r="AE39" s="1"/>
      <c r="AH39" s="1"/>
      <c r="AI39" s="1"/>
      <c r="AM39" s="1"/>
    </row>
    <row r="40" spans="4:39" x14ac:dyDescent="0.25">
      <c r="P40" s="1"/>
      <c r="S40" s="1"/>
      <c r="T40" s="1"/>
      <c r="X40" s="1"/>
      <c r="AA40" s="1"/>
      <c r="AD40" s="1"/>
      <c r="AE40" s="1"/>
      <c r="AH40" s="1"/>
      <c r="AI40" s="1"/>
      <c r="AM40" s="1"/>
    </row>
    <row r="41" spans="4:39" x14ac:dyDescent="0.25">
      <c r="P41" s="1"/>
      <c r="S41" s="1"/>
      <c r="T41" s="1"/>
      <c r="X41" s="1"/>
      <c r="AA41" s="1"/>
      <c r="AD41" s="1"/>
      <c r="AE41" s="1"/>
      <c r="AH41" s="1"/>
      <c r="AI41" s="1"/>
      <c r="AM41" s="1"/>
    </row>
    <row r="42" spans="4:39" x14ac:dyDescent="0.25">
      <c r="AM42" s="11"/>
    </row>
  </sheetData>
  <mergeCells count="105">
    <mergeCell ref="H10:H11"/>
    <mergeCell ref="I10:I11"/>
    <mergeCell ref="J10:J11"/>
    <mergeCell ref="K10:M10"/>
    <mergeCell ref="B2:D2"/>
    <mergeCell ref="I2:N5"/>
    <mergeCell ref="B3:D3"/>
    <mergeCell ref="B4:D4"/>
    <mergeCell ref="A6:M7"/>
    <mergeCell ref="A10:A11"/>
    <mergeCell ref="B10:B11"/>
    <mergeCell ref="C10:C11"/>
    <mergeCell ref="D10:D11"/>
    <mergeCell ref="E10:E11"/>
    <mergeCell ref="J12:J13"/>
    <mergeCell ref="K12:K13"/>
    <mergeCell ref="L12:L13"/>
    <mergeCell ref="M12:M13"/>
    <mergeCell ref="N12:N13"/>
    <mergeCell ref="O12:O13"/>
    <mergeCell ref="AK10:AM10"/>
    <mergeCell ref="A12:A13"/>
    <mergeCell ref="B12:B13"/>
    <mergeCell ref="C12:C13"/>
    <mergeCell ref="D12:D13"/>
    <mergeCell ref="E12:E13"/>
    <mergeCell ref="F12:F13"/>
    <mergeCell ref="G12:G13"/>
    <mergeCell ref="H12:H13"/>
    <mergeCell ref="I12:I13"/>
    <mergeCell ref="N10:P10"/>
    <mergeCell ref="R10:T10"/>
    <mergeCell ref="AD10:AD11"/>
    <mergeCell ref="AE10:AE11"/>
    <mergeCell ref="AF10:AF11"/>
    <mergeCell ref="AG10:AI10"/>
    <mergeCell ref="F10:F11"/>
    <mergeCell ref="G10:G11"/>
    <mergeCell ref="X12:X13"/>
    <mergeCell ref="Y12:Y13"/>
    <mergeCell ref="Z12:Z13"/>
    <mergeCell ref="AA12:AA13"/>
    <mergeCell ref="P12:P13"/>
    <mergeCell ref="Q12:Q13"/>
    <mergeCell ref="R12:R13"/>
    <mergeCell ref="S12:S13"/>
    <mergeCell ref="T12:T13"/>
    <mergeCell ref="U12:U13"/>
    <mergeCell ref="AN12:AN13"/>
    <mergeCell ref="AO12:AO13"/>
    <mergeCell ref="A14:A15"/>
    <mergeCell ref="B14:B15"/>
    <mergeCell ref="C14:C15"/>
    <mergeCell ref="D14:D15"/>
    <mergeCell ref="E14:E15"/>
    <mergeCell ref="F14:F15"/>
    <mergeCell ref="G14:G15"/>
    <mergeCell ref="H14:H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O14:O15"/>
    <mergeCell ref="P14:P15"/>
    <mergeCell ref="Q14:Q15"/>
    <mergeCell ref="R14:R15"/>
    <mergeCell ref="S14:S15"/>
    <mergeCell ref="T14:T15"/>
    <mergeCell ref="I14:I15"/>
    <mergeCell ref="J14:J15"/>
    <mergeCell ref="K14:K15"/>
    <mergeCell ref="L14:L15"/>
    <mergeCell ref="M14:M15"/>
    <mergeCell ref="N14:N15"/>
    <mergeCell ref="AA14:AA15"/>
    <mergeCell ref="AB14:AB15"/>
    <mergeCell ref="AC14:AC15"/>
    <mergeCell ref="AD14:AD15"/>
    <mergeCell ref="AE14:AE15"/>
    <mergeCell ref="AF14:AF15"/>
    <mergeCell ref="U14:U15"/>
    <mergeCell ref="V14:V15"/>
    <mergeCell ref="W14:W15"/>
    <mergeCell ref="X14:X15"/>
    <mergeCell ref="Y14:Y15"/>
    <mergeCell ref="Z14:Z15"/>
    <mergeCell ref="AM14:AM15"/>
    <mergeCell ref="AN14:AN15"/>
    <mergeCell ref="AO14:AO15"/>
    <mergeCell ref="AG14:AG15"/>
    <mergeCell ref="AH14:AH15"/>
    <mergeCell ref="AI14:AI15"/>
    <mergeCell ref="AJ14:AJ15"/>
    <mergeCell ref="AK14:AK15"/>
    <mergeCell ref="AL14:AL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1099-DIV NAREIT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Thuat To</dc:creator>
  <cp:lastModifiedBy>Thuat To</cp:lastModifiedBy>
  <dcterms:created xsi:type="dcterms:W3CDTF">2024-01-25T22:21:22Z</dcterms:created>
  <dcterms:modified xsi:type="dcterms:W3CDTF">2024-01-25T22:28:11Z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